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采购 " sheetId="5" r:id="rId1"/>
    <sheet name="汇总表" sheetId="6" r:id="rId2"/>
  </sheets>
  <definedNames>
    <definedName name="_xlnm.Print_Area" localSheetId="0">'采购 '!$A$1:$I$51</definedName>
  </definedNames>
  <calcPr calcId="144525"/>
</workbook>
</file>

<file path=xl/sharedStrings.xml><?xml version="1.0" encoding="utf-8"?>
<sst xmlns="http://schemas.openxmlformats.org/spreadsheetml/2006/main" count="205" uniqueCount="129">
  <si>
    <t>红谷滩区老干部活动中心、老年大学装修改造项目家具采购清单</t>
  </si>
  <si>
    <t>序号</t>
  </si>
  <si>
    <t>名称</t>
  </si>
  <si>
    <t>规格</t>
  </si>
  <si>
    <t>单位</t>
  </si>
  <si>
    <t>数量</t>
  </si>
  <si>
    <t>图示</t>
  </si>
  <si>
    <t>单价（元）</t>
  </si>
  <si>
    <t>小计</t>
  </si>
  <si>
    <t>备注</t>
  </si>
  <si>
    <t>家具类</t>
  </si>
  <si>
    <t>一楼前台</t>
  </si>
  <si>
    <t>前台接待椅</t>
  </si>
  <si>
    <t>供接待人员使用</t>
  </si>
  <si>
    <t>把</t>
  </si>
  <si>
    <t>一楼办公室</t>
  </si>
  <si>
    <t>办公室桌椅（每间2套，共3间）</t>
  </si>
  <si>
    <t>桌子1400*700mm及带常规办公椅</t>
  </si>
  <si>
    <t>套</t>
  </si>
  <si>
    <t>一楼台球区</t>
  </si>
  <si>
    <t>双人对坐棉麻料对椅沙发</t>
  </si>
  <si>
    <t>规格沙发：700*600*450mm,边几直径450mm；（含2对椅1小圆桌）</t>
  </si>
  <si>
    <t>一楼乒乓球区</t>
  </si>
  <si>
    <t>三人位沙发</t>
  </si>
  <si>
    <t>规格沙发：1900*800mm</t>
  </si>
  <si>
    <t>张</t>
  </si>
  <si>
    <t>茶几</t>
  </si>
  <si>
    <t xml:space="preserve">茶几
1200mm*600mmx450
</t>
  </si>
  <si>
    <t>个</t>
  </si>
  <si>
    <t>一楼活动室</t>
  </si>
  <si>
    <t>可移动展柜</t>
  </si>
  <si>
    <t>规格（1200*400*280mm）</t>
  </si>
  <si>
    <t>一楼棋牌室及麻将房</t>
  </si>
  <si>
    <t>棋牌室摆台</t>
  </si>
  <si>
    <t>摆台350*1200*800mm，边几350*350*800mm</t>
  </si>
  <si>
    <t>一楼更衣室</t>
  </si>
  <si>
    <t>长条椅</t>
  </si>
  <si>
    <t>椅子1200*450mm</t>
  </si>
  <si>
    <t>二楼多功能报告厅</t>
  </si>
  <si>
    <t>排椅</t>
  </si>
  <si>
    <t>用以接待和开会使用</t>
  </si>
  <si>
    <t>条形会议桌</t>
  </si>
  <si>
    <t xml:space="preserve">规格(1200mm*450mm）
（带轮可折叠收纳）
</t>
  </si>
  <si>
    <t>会议桌桌布</t>
  </si>
  <si>
    <t>规格2400mm*450mm（结合会议桌尺寸）</t>
  </si>
  <si>
    <t>二楼谈心室</t>
  </si>
  <si>
    <t>谈心室沙发</t>
  </si>
  <si>
    <t xml:space="preserve">用以接待来访者。
单人位沙发1000*860mm
</t>
  </si>
  <si>
    <t>谈心室茶几</t>
  </si>
  <si>
    <t xml:space="preserve">小茶几500*600mm
</t>
  </si>
  <si>
    <t>二楼老干部活动室</t>
  </si>
  <si>
    <t>老干部活动室茶桌</t>
  </si>
  <si>
    <t>规格1800mm*800mm（每套配4把椅子）</t>
  </si>
  <si>
    <t>老干部活动室</t>
  </si>
  <si>
    <t>桌子600*600mm（每套配椅子2把）</t>
  </si>
  <si>
    <t>二楼阅读室</t>
  </si>
  <si>
    <t>阅览桌</t>
  </si>
  <si>
    <t>规格桌子1400*800mm（一桌四椅）规格</t>
  </si>
  <si>
    <t>规格桌子2400*800mm（一桌八椅）规格</t>
  </si>
  <si>
    <t>二楼乐器室</t>
  </si>
  <si>
    <t>桌子</t>
  </si>
  <si>
    <t>规格桌子1200*600mm（每套配1个凳子）</t>
  </si>
  <si>
    <t>二楼书画室</t>
  </si>
  <si>
    <t>书画室课桌椅</t>
  </si>
  <si>
    <t>规格：桌子1200mm*600mm，选用常规椅子，每套配2把椅子</t>
  </si>
  <si>
    <t>二楼会议室</t>
  </si>
  <si>
    <t>会议室</t>
  </si>
  <si>
    <t>规格桌子参考尺寸2000*5740mm带20把椅子</t>
  </si>
  <si>
    <t>二楼教室</t>
  </si>
  <si>
    <t>教室桌椅</t>
  </si>
  <si>
    <t>规格：桌子1200*600mm
（每套配2把椅子）</t>
  </si>
  <si>
    <t>二楼办公室</t>
  </si>
  <si>
    <t>沙发</t>
  </si>
  <si>
    <t>规格：2000*850mm</t>
  </si>
  <si>
    <t>办公桌椅</t>
  </si>
  <si>
    <t>小计：</t>
  </si>
  <si>
    <t>税金：9个点</t>
  </si>
  <si>
    <t>总计：</t>
  </si>
  <si>
    <t>红谷滩区老干部活动中心、老年大学装修改造项目健身器材，运动器材类采购清单</t>
  </si>
  <si>
    <t>健身器材类</t>
  </si>
  <si>
    <t>一楼安全通道</t>
  </si>
  <si>
    <t>龙门架多功能深蹲飞鸟机器械套装</t>
  </si>
  <si>
    <t>哑铃凳，单独哑铃凳及各类健身器具</t>
  </si>
  <si>
    <t>档次不低康强史密斯机BK-3000B</t>
  </si>
  <si>
    <t>跑步机</t>
  </si>
  <si>
    <t>静音跑步机家用款小型折叠室内运动健身房</t>
  </si>
  <si>
    <t>台</t>
  </si>
  <si>
    <t>档次不低舒华E6 跑步机</t>
  </si>
  <si>
    <t>划船机</t>
  </si>
  <si>
    <t>家用室内划桨划艇机水阻划船机</t>
  </si>
  <si>
    <t xml:space="preserve">档次不低于麦瑞克Merach划船机 </t>
  </si>
  <si>
    <t>动感单车</t>
  </si>
  <si>
    <t xml:space="preserve"> 皮带传动飞轮材质: 铝合金，实心铁</t>
  </si>
  <si>
    <t>档次不低于麦瑞克Merach动感单车</t>
  </si>
  <si>
    <t>运动器材类</t>
  </si>
  <si>
    <t>一楼麻将房及棋牌室</t>
  </si>
  <si>
    <t xml:space="preserve">全自动麻将桌（带4把椅子） </t>
  </si>
  <si>
    <t>规格1020*1020*800</t>
  </si>
  <si>
    <t xml:space="preserve">档次不低于雀友麻将机S100Pro 全自动麻将桌家用静音棋牌桌电动四口餐桌两用机麻 </t>
  </si>
  <si>
    <t>室内英式台球桌</t>
  </si>
  <si>
    <t>规格（3.4*2.05m）</t>
  </si>
  <si>
    <t>档次不低于豫星九尺台球桌</t>
  </si>
  <si>
    <t>乒乓球桌</t>
  </si>
  <si>
    <t>规格2750*1525</t>
  </si>
  <si>
    <t>档次不低于红双喜专业大型比赛t1223</t>
  </si>
  <si>
    <t>二楼舞蹈房</t>
  </si>
  <si>
    <t>健身球</t>
  </si>
  <si>
    <t>直径550mm</t>
  </si>
  <si>
    <t>件</t>
  </si>
  <si>
    <t>瑜伽垫</t>
  </si>
  <si>
    <t>1800*800mm</t>
  </si>
  <si>
    <t>运动器材＋健身器材（含税价）</t>
  </si>
  <si>
    <t>红谷滩区老干部活动中心、老年大学装修改造项目乐器采购清单</t>
  </si>
  <si>
    <t>参考图示</t>
  </si>
  <si>
    <t>乐器类</t>
  </si>
  <si>
    <t>二楼及一楼活动室</t>
  </si>
  <si>
    <t>钢琴</t>
  </si>
  <si>
    <t>架</t>
  </si>
  <si>
    <t>档次不低于珠江钢琴P8</t>
  </si>
  <si>
    <t>红谷滩区老干部活动中心、老年大学装修改造项目家具，健身器材，运动器材，乐器汇总表</t>
  </si>
  <si>
    <t>项目名称</t>
  </si>
  <si>
    <t>金额</t>
  </si>
  <si>
    <t>家具</t>
  </si>
  <si>
    <t>项</t>
  </si>
  <si>
    <t>健身器材，运动器材</t>
  </si>
  <si>
    <t>乐器</t>
  </si>
  <si>
    <t>备注：此价格为包干价，包含税金、运输费、售后服务费等，数量暂按区组织部提供的采购清单为准，结算按实际数量计算。</t>
  </si>
  <si>
    <t>编制人：</t>
  </si>
  <si>
    <t>审核人：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</si>
</sst>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</numFmts>
  <fonts count="4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36"/>
      <color theme="1"/>
      <name val="宋体"/>
      <charset val="134"/>
      <scheme val="minor"/>
    </font>
    <font>
      <b/>
      <sz val="36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26"/>
      <name val="宋体"/>
      <charset val="134"/>
    </font>
    <font>
      <b/>
      <sz val="20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20"/>
      <name val="宋体"/>
      <charset val="134"/>
      <scheme val="minor"/>
    </font>
    <font>
      <sz val="20"/>
      <name val="宋体"/>
      <charset val="134"/>
    </font>
    <font>
      <sz val="20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b/>
      <sz val="20"/>
      <color rgb="FFFF0000"/>
      <name val="宋体"/>
      <charset val="134"/>
      <scheme val="minor"/>
    </font>
    <font>
      <b/>
      <sz val="20"/>
      <name val="宋体"/>
      <charset val="134"/>
      <scheme val="minor"/>
    </font>
    <font>
      <b/>
      <sz val="20"/>
      <color rgb="FFFF0000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3" fillId="5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8" borderId="19" applyNumberFormat="0" applyFont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1" fillId="0" borderId="23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6" fillId="27" borderId="22" applyNumberFormat="0" applyAlignment="0" applyProtection="0">
      <alignment vertical="center"/>
    </xf>
    <xf numFmtId="0" fontId="39" fillId="27" borderId="17" applyNumberFormat="0" applyAlignment="0" applyProtection="0">
      <alignment vertical="center"/>
    </xf>
    <xf numFmtId="0" fontId="22" fillId="4" borderId="16" applyNumberFormat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37" fillId="0" borderId="0">
      <alignment vertical="center"/>
    </xf>
  </cellStyleXfs>
  <cellXfs count="6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8" fillId="0" borderId="12" xfId="49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left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 wrapText="1"/>
    </xf>
    <xf numFmtId="0" fontId="10" fillId="0" borderId="12" xfId="0" applyFont="1" applyBorder="1" applyAlignment="1">
      <alignment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left" vertical="center" wrapText="1"/>
    </xf>
    <xf numFmtId="0" fontId="14" fillId="0" borderId="12" xfId="0" applyFont="1" applyBorder="1" applyAlignment="1">
      <alignment horizontal="left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vertical="center" wrapText="1"/>
    </xf>
    <xf numFmtId="0" fontId="15" fillId="0" borderId="12" xfId="0" applyFont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1" Type="http://schemas.openxmlformats.org/officeDocument/2006/relationships/image" Target="../media/image31.jpe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78105</xdr:colOff>
      <xdr:row>3</xdr:row>
      <xdr:rowOff>38100</xdr:rowOff>
    </xdr:from>
    <xdr:to>
      <xdr:col>5</xdr:col>
      <xdr:colOff>1343025</xdr:colOff>
      <xdr:row>3</xdr:row>
      <xdr:rowOff>1344295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rcRect l="7620"/>
        <a:stretch>
          <a:fillRect/>
        </a:stretch>
      </xdr:blipFill>
      <xdr:spPr>
        <a:xfrm>
          <a:off x="10955655" y="3007995"/>
          <a:ext cx="1264920" cy="1306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106680</xdr:colOff>
      <xdr:row>9</xdr:row>
      <xdr:rowOff>75565</xdr:rowOff>
    </xdr:from>
    <xdr:to>
      <xdr:col>5</xdr:col>
      <xdr:colOff>2975610</xdr:colOff>
      <xdr:row>9</xdr:row>
      <xdr:rowOff>1619885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84230" y="12478385"/>
          <a:ext cx="2868930" cy="1544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76835</xdr:colOff>
      <xdr:row>11</xdr:row>
      <xdr:rowOff>59055</xdr:rowOff>
    </xdr:from>
    <xdr:to>
      <xdr:col>6</xdr:col>
      <xdr:colOff>75565</xdr:colOff>
      <xdr:row>11</xdr:row>
      <xdr:rowOff>1429385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54385" y="15612745"/>
          <a:ext cx="3713480" cy="1370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288290</xdr:colOff>
      <xdr:row>21</xdr:row>
      <xdr:rowOff>108585</xdr:rowOff>
    </xdr:from>
    <xdr:to>
      <xdr:col>5</xdr:col>
      <xdr:colOff>2954020</xdr:colOff>
      <xdr:row>21</xdr:row>
      <xdr:rowOff>1300480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165840" y="33589595"/>
          <a:ext cx="2665730" cy="1191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179705</xdr:colOff>
      <xdr:row>14</xdr:row>
      <xdr:rowOff>75565</xdr:rowOff>
    </xdr:from>
    <xdr:to>
      <xdr:col>5</xdr:col>
      <xdr:colOff>2935605</xdr:colOff>
      <xdr:row>14</xdr:row>
      <xdr:rowOff>1414780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57255" y="20796885"/>
          <a:ext cx="2755900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167640</xdr:colOff>
      <xdr:row>16</xdr:row>
      <xdr:rowOff>57150</xdr:rowOff>
    </xdr:from>
    <xdr:to>
      <xdr:col>5</xdr:col>
      <xdr:colOff>2128520</xdr:colOff>
      <xdr:row>16</xdr:row>
      <xdr:rowOff>1250950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045190" y="23774400"/>
          <a:ext cx="1960880" cy="119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172720</xdr:colOff>
      <xdr:row>17</xdr:row>
      <xdr:rowOff>67945</xdr:rowOff>
    </xdr:from>
    <xdr:to>
      <xdr:col>5</xdr:col>
      <xdr:colOff>2800350</xdr:colOff>
      <xdr:row>17</xdr:row>
      <xdr:rowOff>1477010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050270" y="25130760"/>
          <a:ext cx="2627630" cy="1409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215900</xdr:colOff>
      <xdr:row>18</xdr:row>
      <xdr:rowOff>36195</xdr:rowOff>
    </xdr:from>
    <xdr:to>
      <xdr:col>5</xdr:col>
      <xdr:colOff>2720340</xdr:colOff>
      <xdr:row>18</xdr:row>
      <xdr:rowOff>1390015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93450" y="26623010"/>
          <a:ext cx="2504440" cy="1353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231775</xdr:colOff>
      <xdr:row>19</xdr:row>
      <xdr:rowOff>59690</xdr:rowOff>
    </xdr:from>
    <xdr:to>
      <xdr:col>5</xdr:col>
      <xdr:colOff>2084705</xdr:colOff>
      <xdr:row>19</xdr:row>
      <xdr:rowOff>1367155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109325" y="28068270"/>
          <a:ext cx="1852930" cy="130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240030</xdr:colOff>
      <xdr:row>22</xdr:row>
      <xdr:rowOff>135255</xdr:rowOff>
    </xdr:from>
    <xdr:to>
      <xdr:col>5</xdr:col>
      <xdr:colOff>2543175</xdr:colOff>
      <xdr:row>22</xdr:row>
      <xdr:rowOff>1289050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1117580" y="34987865"/>
          <a:ext cx="2303145" cy="1153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147955</xdr:colOff>
      <xdr:row>5</xdr:row>
      <xdr:rowOff>55245</xdr:rowOff>
    </xdr:from>
    <xdr:to>
      <xdr:col>5</xdr:col>
      <xdr:colOff>2100580</xdr:colOff>
      <xdr:row>5</xdr:row>
      <xdr:rowOff>1490345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025505" y="6135370"/>
          <a:ext cx="1952625" cy="143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175260</xdr:colOff>
      <xdr:row>4</xdr:row>
      <xdr:rowOff>40005</xdr:rowOff>
    </xdr:from>
    <xdr:to>
      <xdr:col>5</xdr:col>
      <xdr:colOff>1901825</xdr:colOff>
      <xdr:row>4</xdr:row>
      <xdr:rowOff>1640840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052810" y="4431665"/>
          <a:ext cx="1726565" cy="160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194945</xdr:colOff>
      <xdr:row>10</xdr:row>
      <xdr:rowOff>113030</xdr:rowOff>
    </xdr:from>
    <xdr:to>
      <xdr:col>5</xdr:col>
      <xdr:colOff>2247265</xdr:colOff>
      <xdr:row>10</xdr:row>
      <xdr:rowOff>1337945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072495" y="14257020"/>
          <a:ext cx="2052320" cy="1224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287655</xdr:colOff>
      <xdr:row>8</xdr:row>
      <xdr:rowOff>41910</xdr:rowOff>
    </xdr:from>
    <xdr:to>
      <xdr:col>5</xdr:col>
      <xdr:colOff>2691765</xdr:colOff>
      <xdr:row>8</xdr:row>
      <xdr:rowOff>1174750</xdr:rowOff>
    </xdr:to>
    <xdr:pic>
      <xdr:nvPicPr>
        <xdr:cNvPr id="16" name="图片 15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11165205" y="11187430"/>
          <a:ext cx="2404110" cy="1132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109220</xdr:colOff>
      <xdr:row>12</xdr:row>
      <xdr:rowOff>186690</xdr:rowOff>
    </xdr:from>
    <xdr:to>
      <xdr:col>6</xdr:col>
      <xdr:colOff>107950</xdr:colOff>
      <xdr:row>12</xdr:row>
      <xdr:rowOff>1557020</xdr:rowOff>
    </xdr:to>
    <xdr:pic>
      <xdr:nvPicPr>
        <xdr:cNvPr id="17" name="图片 1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86770" y="17276445"/>
          <a:ext cx="3713480" cy="1370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349250</xdr:colOff>
      <xdr:row>23</xdr:row>
      <xdr:rowOff>140335</xdr:rowOff>
    </xdr:from>
    <xdr:to>
      <xdr:col>5</xdr:col>
      <xdr:colOff>3048000</xdr:colOff>
      <xdr:row>23</xdr:row>
      <xdr:rowOff>1388110</xdr:rowOff>
    </xdr:to>
    <xdr:pic>
      <xdr:nvPicPr>
        <xdr:cNvPr id="18" name="图片 17" descr="362d944e9a35bcc1a4a7a5de6ac647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226800" y="36391215"/>
          <a:ext cx="2698750" cy="1247775"/>
        </a:xfrm>
        <a:prstGeom prst="rect">
          <a:avLst/>
        </a:prstGeom>
      </xdr:spPr>
    </xdr:pic>
    <xdr:clientData/>
  </xdr:twoCellAnchor>
  <xdr:twoCellAnchor editAs="oneCell">
    <xdr:from>
      <xdr:col>5</xdr:col>
      <xdr:colOff>294005</xdr:colOff>
      <xdr:row>23</xdr:row>
      <xdr:rowOff>0</xdr:rowOff>
    </xdr:from>
    <xdr:to>
      <xdr:col>5</xdr:col>
      <xdr:colOff>3225800</xdr:colOff>
      <xdr:row>23</xdr:row>
      <xdr:rowOff>1355725</xdr:rowOff>
    </xdr:to>
    <xdr:pic>
      <xdr:nvPicPr>
        <xdr:cNvPr id="20" name="图片 19" descr="362d944e9a35bcc1a4a7a5de6ac647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171555" y="36250880"/>
          <a:ext cx="2931795" cy="1355725"/>
        </a:xfrm>
        <a:prstGeom prst="rect">
          <a:avLst/>
        </a:prstGeom>
      </xdr:spPr>
    </xdr:pic>
    <xdr:clientData/>
  </xdr:twoCellAnchor>
  <xdr:twoCellAnchor editAs="oneCell">
    <xdr:from>
      <xdr:col>5</xdr:col>
      <xdr:colOff>321945</xdr:colOff>
      <xdr:row>24</xdr:row>
      <xdr:rowOff>62865</xdr:rowOff>
    </xdr:from>
    <xdr:to>
      <xdr:col>5</xdr:col>
      <xdr:colOff>2831465</xdr:colOff>
      <xdr:row>24</xdr:row>
      <xdr:rowOff>1453515</xdr:rowOff>
    </xdr:to>
    <xdr:pic>
      <xdr:nvPicPr>
        <xdr:cNvPr id="22" name="图片 21" descr="f7485532044edd11b29228729cf290c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199495" y="37826315"/>
          <a:ext cx="2509520" cy="1390650"/>
        </a:xfrm>
        <a:prstGeom prst="rect">
          <a:avLst/>
        </a:prstGeom>
      </xdr:spPr>
    </xdr:pic>
    <xdr:clientData/>
  </xdr:twoCellAnchor>
  <xdr:twoCellAnchor editAs="oneCell">
    <xdr:from>
      <xdr:col>5</xdr:col>
      <xdr:colOff>347980</xdr:colOff>
      <xdr:row>25</xdr:row>
      <xdr:rowOff>52705</xdr:rowOff>
    </xdr:from>
    <xdr:to>
      <xdr:col>5</xdr:col>
      <xdr:colOff>1979930</xdr:colOff>
      <xdr:row>25</xdr:row>
      <xdr:rowOff>1558290</xdr:rowOff>
    </xdr:to>
    <xdr:pic>
      <xdr:nvPicPr>
        <xdr:cNvPr id="23" name="图片 2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225530" y="39314120"/>
          <a:ext cx="1631950" cy="150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523875</xdr:colOff>
      <xdr:row>6</xdr:row>
      <xdr:rowOff>53975</xdr:rowOff>
    </xdr:from>
    <xdr:to>
      <xdr:col>5</xdr:col>
      <xdr:colOff>2815590</xdr:colOff>
      <xdr:row>6</xdr:row>
      <xdr:rowOff>1668780</xdr:rowOff>
    </xdr:to>
    <xdr:pic>
      <xdr:nvPicPr>
        <xdr:cNvPr id="24" name="图片 2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401425" y="7822565"/>
          <a:ext cx="2291715" cy="161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401955</xdr:colOff>
      <xdr:row>7</xdr:row>
      <xdr:rowOff>218440</xdr:rowOff>
    </xdr:from>
    <xdr:to>
      <xdr:col>5</xdr:col>
      <xdr:colOff>3049905</xdr:colOff>
      <xdr:row>7</xdr:row>
      <xdr:rowOff>1459865</xdr:rowOff>
    </xdr:to>
    <xdr:pic>
      <xdr:nvPicPr>
        <xdr:cNvPr id="25" name="图片 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279505" y="9675495"/>
          <a:ext cx="2647950" cy="1241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200660</xdr:colOff>
      <xdr:row>33</xdr:row>
      <xdr:rowOff>37465</xdr:rowOff>
    </xdr:from>
    <xdr:to>
      <xdr:col>5</xdr:col>
      <xdr:colOff>2094230</xdr:colOff>
      <xdr:row>33</xdr:row>
      <xdr:rowOff>1520825</xdr:rowOff>
    </xdr:to>
    <xdr:pic>
      <xdr:nvPicPr>
        <xdr:cNvPr id="26" name="图片 25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11078210" y="49512220"/>
          <a:ext cx="1893570" cy="148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247015</xdr:colOff>
      <xdr:row>35</xdr:row>
      <xdr:rowOff>43180</xdr:rowOff>
    </xdr:from>
    <xdr:to>
      <xdr:col>5</xdr:col>
      <xdr:colOff>2063115</xdr:colOff>
      <xdr:row>35</xdr:row>
      <xdr:rowOff>1530350</xdr:rowOff>
    </xdr:to>
    <xdr:pic>
      <xdr:nvPicPr>
        <xdr:cNvPr id="27" name="图片 2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124565" y="53747035"/>
          <a:ext cx="1816100" cy="1487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205105</xdr:colOff>
      <xdr:row>32</xdr:row>
      <xdr:rowOff>68580</xdr:rowOff>
    </xdr:from>
    <xdr:to>
      <xdr:col>5</xdr:col>
      <xdr:colOff>2294890</xdr:colOff>
      <xdr:row>32</xdr:row>
      <xdr:rowOff>1930400</xdr:rowOff>
    </xdr:to>
    <xdr:pic>
      <xdr:nvPicPr>
        <xdr:cNvPr id="28" name="图片 27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11082655" y="47428785"/>
          <a:ext cx="2089785" cy="1861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206375</xdr:colOff>
      <xdr:row>34</xdr:row>
      <xdr:rowOff>85725</xdr:rowOff>
    </xdr:from>
    <xdr:to>
      <xdr:col>5</xdr:col>
      <xdr:colOff>2475230</xdr:colOff>
      <xdr:row>34</xdr:row>
      <xdr:rowOff>1854200</xdr:rowOff>
    </xdr:to>
    <xdr:pic>
      <xdr:nvPicPr>
        <xdr:cNvPr id="29" name="图片 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083925" y="51675030"/>
          <a:ext cx="2268855" cy="176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289560</xdr:colOff>
      <xdr:row>40</xdr:row>
      <xdr:rowOff>57785</xdr:rowOff>
    </xdr:from>
    <xdr:to>
      <xdr:col>5</xdr:col>
      <xdr:colOff>1913890</xdr:colOff>
      <xdr:row>40</xdr:row>
      <xdr:rowOff>1116330</xdr:rowOff>
    </xdr:to>
    <xdr:pic>
      <xdr:nvPicPr>
        <xdr:cNvPr id="30" name="图片 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167110" y="61295915"/>
          <a:ext cx="162433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275590</xdr:colOff>
      <xdr:row>39</xdr:row>
      <xdr:rowOff>26670</xdr:rowOff>
    </xdr:from>
    <xdr:to>
      <xdr:col>5</xdr:col>
      <xdr:colOff>3352800</xdr:colOff>
      <xdr:row>39</xdr:row>
      <xdr:rowOff>2571750</xdr:rowOff>
    </xdr:to>
    <xdr:pic>
      <xdr:nvPicPr>
        <xdr:cNvPr id="31" name="图片 30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11153140" y="58664475"/>
          <a:ext cx="3077210" cy="2545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300990</xdr:colOff>
      <xdr:row>41</xdr:row>
      <xdr:rowOff>159385</xdr:rowOff>
    </xdr:from>
    <xdr:to>
      <xdr:col>5</xdr:col>
      <xdr:colOff>2792730</xdr:colOff>
      <xdr:row>41</xdr:row>
      <xdr:rowOff>1236345</xdr:rowOff>
    </xdr:to>
    <xdr:pic>
      <xdr:nvPicPr>
        <xdr:cNvPr id="32" name="图片 3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1178540" y="62654815"/>
          <a:ext cx="2491740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253365</xdr:colOff>
      <xdr:row>42</xdr:row>
      <xdr:rowOff>287655</xdr:rowOff>
    </xdr:from>
    <xdr:to>
      <xdr:col>5</xdr:col>
      <xdr:colOff>3367405</xdr:colOff>
      <xdr:row>43</xdr:row>
      <xdr:rowOff>55245</xdr:rowOff>
    </xdr:to>
    <xdr:pic>
      <xdr:nvPicPr>
        <xdr:cNvPr id="33" name="图片 3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130915" y="64192785"/>
          <a:ext cx="3114040" cy="1203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427355</xdr:colOff>
      <xdr:row>43</xdr:row>
      <xdr:rowOff>103505</xdr:rowOff>
    </xdr:from>
    <xdr:to>
      <xdr:col>5</xdr:col>
      <xdr:colOff>3016885</xdr:colOff>
      <xdr:row>43</xdr:row>
      <xdr:rowOff>2066290</xdr:rowOff>
    </xdr:to>
    <xdr:pic>
      <xdr:nvPicPr>
        <xdr:cNvPr id="34" name="图片 33" descr="205a489560a4428f972f04ef27c8d4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1304905" y="65445005"/>
          <a:ext cx="2589530" cy="1962785"/>
        </a:xfrm>
        <a:prstGeom prst="rect">
          <a:avLst/>
        </a:prstGeom>
      </xdr:spPr>
    </xdr:pic>
    <xdr:clientData/>
  </xdr:twoCellAnchor>
  <xdr:twoCellAnchor editAs="oneCell">
    <xdr:from>
      <xdr:col>5</xdr:col>
      <xdr:colOff>236220</xdr:colOff>
      <xdr:row>20</xdr:row>
      <xdr:rowOff>1822450</xdr:rowOff>
    </xdr:from>
    <xdr:to>
      <xdr:col>5</xdr:col>
      <xdr:colOff>1830070</xdr:colOff>
      <xdr:row>20</xdr:row>
      <xdr:rowOff>3936365</xdr:rowOff>
    </xdr:to>
    <xdr:pic>
      <xdr:nvPicPr>
        <xdr:cNvPr id="35" name="图片 34" descr="18bd9c7274f6a53c17b3ae2bea2ea3d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 flipH="1">
          <a:off x="11113770" y="31290895"/>
          <a:ext cx="1593850" cy="2113915"/>
        </a:xfrm>
        <a:prstGeom prst="rect">
          <a:avLst/>
        </a:prstGeom>
      </xdr:spPr>
    </xdr:pic>
    <xdr:clientData/>
  </xdr:twoCellAnchor>
  <xdr:twoCellAnchor editAs="oneCell">
    <xdr:from>
      <xdr:col>5</xdr:col>
      <xdr:colOff>125095</xdr:colOff>
      <xdr:row>20</xdr:row>
      <xdr:rowOff>93345</xdr:rowOff>
    </xdr:from>
    <xdr:to>
      <xdr:col>5</xdr:col>
      <xdr:colOff>2479675</xdr:colOff>
      <xdr:row>20</xdr:row>
      <xdr:rowOff>1785620</xdr:rowOff>
    </xdr:to>
    <xdr:pic>
      <xdr:nvPicPr>
        <xdr:cNvPr id="36" name="图片 35" descr="2a06c1c7242231f2e5cf4c482e38387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11002645" y="29561790"/>
          <a:ext cx="2354580" cy="1692275"/>
        </a:xfrm>
        <a:prstGeom prst="rect">
          <a:avLst/>
        </a:prstGeom>
      </xdr:spPr>
    </xdr:pic>
    <xdr:clientData/>
  </xdr:twoCellAnchor>
  <xdr:twoCellAnchor editAs="oneCell">
    <xdr:from>
      <xdr:col>5</xdr:col>
      <xdr:colOff>850900</xdr:colOff>
      <xdr:row>13</xdr:row>
      <xdr:rowOff>75565</xdr:rowOff>
    </xdr:from>
    <xdr:to>
      <xdr:col>5</xdr:col>
      <xdr:colOff>2945130</xdr:colOff>
      <xdr:row>13</xdr:row>
      <xdr:rowOff>1877060</xdr:rowOff>
    </xdr:to>
    <xdr:pic>
      <xdr:nvPicPr>
        <xdr:cNvPr id="37" name="图片 36" descr="桌布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1728450" y="18803620"/>
          <a:ext cx="2094230" cy="1801495"/>
        </a:xfrm>
        <a:prstGeom prst="rect">
          <a:avLst/>
        </a:prstGeom>
      </xdr:spPr>
    </xdr:pic>
    <xdr:clientData/>
  </xdr:twoCellAnchor>
  <xdr:twoCellAnchor editAs="oneCell">
    <xdr:from>
      <xdr:col>5</xdr:col>
      <xdr:colOff>179705</xdr:colOff>
      <xdr:row>15</xdr:row>
      <xdr:rowOff>75565</xdr:rowOff>
    </xdr:from>
    <xdr:to>
      <xdr:col>5</xdr:col>
      <xdr:colOff>2935605</xdr:colOff>
      <xdr:row>15</xdr:row>
      <xdr:rowOff>1414780</xdr:rowOff>
    </xdr:to>
    <xdr:pic>
      <xdr:nvPicPr>
        <xdr:cNvPr id="4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57255" y="22294850"/>
          <a:ext cx="2755900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49</xdr:row>
      <xdr:rowOff>85725</xdr:rowOff>
    </xdr:from>
    <xdr:to>
      <xdr:col>5</xdr:col>
      <xdr:colOff>2905125</xdr:colOff>
      <xdr:row>49</xdr:row>
      <xdr:rowOff>2803525</xdr:rowOff>
    </xdr:to>
    <xdr:pic>
      <xdr:nvPicPr>
        <xdr:cNvPr id="19" name="图片 18" descr="b2e40dd0084c6dc63867f7b3f828b1f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077575" y="71573390"/>
          <a:ext cx="2705100" cy="271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53"/>
  <sheetViews>
    <sheetView tabSelected="1" view="pageBreakPreview" zoomScale="50" zoomScaleNormal="60" topLeftCell="A46" workbookViewId="0">
      <selection activeCell="C34" sqref="C34"/>
    </sheetView>
  </sheetViews>
  <sheetFormatPr defaultColWidth="8.875" defaultRowHeight="20.25"/>
  <cols>
    <col min="1" max="1" width="25" style="15" customWidth="1"/>
    <col min="2" max="2" width="37.875" style="15" customWidth="1"/>
    <col min="3" max="3" width="53.75" style="15" customWidth="1"/>
    <col min="4" max="4" width="8.625" style="15" customWidth="1"/>
    <col min="5" max="5" width="17.5" style="15" customWidth="1"/>
    <col min="6" max="6" width="48.75" style="14" customWidth="1"/>
    <col min="7" max="7" width="24.75" style="16" customWidth="1"/>
    <col min="8" max="8" width="22.25" style="16" customWidth="1"/>
    <col min="9" max="9" width="27.25" style="16" customWidth="1"/>
    <col min="10" max="16375" width="8.875" style="14"/>
  </cols>
  <sheetData>
    <row r="1" ht="116.25" customHeight="1" spans="1:9">
      <c r="A1" s="17" t="s">
        <v>0</v>
      </c>
      <c r="B1" s="18"/>
      <c r="C1" s="18"/>
      <c r="D1" s="18"/>
      <c r="E1" s="18"/>
      <c r="F1" s="19"/>
      <c r="G1" s="19"/>
      <c r="H1" s="19"/>
      <c r="I1" s="19"/>
    </row>
    <row r="2" ht="76.5" customHeight="1" spans="1:9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0" t="s">
        <v>6</v>
      </c>
      <c r="G2" s="21" t="s">
        <v>7</v>
      </c>
      <c r="H2" s="21" t="s">
        <v>8</v>
      </c>
      <c r="I2" s="58" t="s">
        <v>9</v>
      </c>
    </row>
    <row r="3" s="14" customFormat="1" ht="41.1" customHeight="1" spans="1:9">
      <c r="A3" s="22" t="s">
        <v>10</v>
      </c>
      <c r="B3" s="22"/>
      <c r="C3" s="22"/>
      <c r="D3" s="22"/>
      <c r="E3" s="22"/>
      <c r="F3" s="23"/>
      <c r="G3" s="23"/>
      <c r="H3" s="23"/>
      <c r="I3" s="23"/>
    </row>
    <row r="4" ht="111.95" customHeight="1" spans="1:9">
      <c r="A4" s="24" t="s">
        <v>11</v>
      </c>
      <c r="B4" s="25" t="s">
        <v>12</v>
      </c>
      <c r="C4" s="25" t="s">
        <v>13</v>
      </c>
      <c r="D4" s="24" t="s">
        <v>14</v>
      </c>
      <c r="E4" s="24">
        <v>3</v>
      </c>
      <c r="F4" s="24"/>
      <c r="G4" s="26">
        <v>398</v>
      </c>
      <c r="H4" s="24">
        <f>E4*G4</f>
        <v>1194</v>
      </c>
      <c r="I4" s="59"/>
    </row>
    <row r="5" ht="132.95" customHeight="1" spans="1:9">
      <c r="A5" s="24" t="s">
        <v>15</v>
      </c>
      <c r="B5" s="25" t="s">
        <v>16</v>
      </c>
      <c r="C5" s="25" t="s">
        <v>17</v>
      </c>
      <c r="D5" s="24" t="s">
        <v>18</v>
      </c>
      <c r="E5" s="24">
        <v>6</v>
      </c>
      <c r="F5" s="24"/>
      <c r="G5" s="26">
        <v>1190</v>
      </c>
      <c r="H5" s="24">
        <f t="shared" ref="H5:H26" si="0">E5*G5</f>
        <v>7140</v>
      </c>
      <c r="I5" s="59"/>
    </row>
    <row r="6" ht="132.95" customHeight="1" spans="1:9">
      <c r="A6" s="24" t="s">
        <v>19</v>
      </c>
      <c r="B6" s="25" t="s">
        <v>20</v>
      </c>
      <c r="C6" s="27" t="s">
        <v>21</v>
      </c>
      <c r="D6" s="24" t="s">
        <v>18</v>
      </c>
      <c r="E6" s="24">
        <v>2</v>
      </c>
      <c r="F6" s="24"/>
      <c r="G6" s="26">
        <v>1500</v>
      </c>
      <c r="H6" s="24">
        <f t="shared" si="0"/>
        <v>3000</v>
      </c>
      <c r="I6" s="59"/>
    </row>
    <row r="7" s="14" customFormat="1" ht="132.95" customHeight="1" spans="1:9">
      <c r="A7" s="28" t="s">
        <v>22</v>
      </c>
      <c r="B7" s="27" t="s">
        <v>23</v>
      </c>
      <c r="C7" s="27" t="s">
        <v>24</v>
      </c>
      <c r="D7" s="28" t="s">
        <v>25</v>
      </c>
      <c r="E7" s="28">
        <v>2</v>
      </c>
      <c r="F7" s="28"/>
      <c r="G7" s="29">
        <v>2600</v>
      </c>
      <c r="H7" s="24">
        <f t="shared" si="0"/>
        <v>5200</v>
      </c>
      <c r="I7" s="60"/>
    </row>
    <row r="8" s="14" customFormat="1" ht="132.95" customHeight="1" spans="1:9">
      <c r="A8" s="28" t="s">
        <v>22</v>
      </c>
      <c r="B8" s="27" t="s">
        <v>26</v>
      </c>
      <c r="C8" s="27" t="s">
        <v>27</v>
      </c>
      <c r="D8" s="28" t="s">
        <v>28</v>
      </c>
      <c r="E8" s="28">
        <v>1</v>
      </c>
      <c r="F8" s="28"/>
      <c r="G8" s="29">
        <v>460</v>
      </c>
      <c r="H8" s="24">
        <f t="shared" si="0"/>
        <v>460</v>
      </c>
      <c r="I8" s="60"/>
    </row>
    <row r="9" ht="99" customHeight="1" spans="1:9">
      <c r="A9" s="24" t="s">
        <v>29</v>
      </c>
      <c r="B9" s="30" t="s">
        <v>30</v>
      </c>
      <c r="C9" s="30" t="s">
        <v>31</v>
      </c>
      <c r="D9" s="24" t="s">
        <v>28</v>
      </c>
      <c r="E9" s="24">
        <v>7</v>
      </c>
      <c r="F9" s="31"/>
      <c r="G9" s="26">
        <v>1400</v>
      </c>
      <c r="H9" s="24">
        <f t="shared" si="0"/>
        <v>9800</v>
      </c>
      <c r="I9" s="61"/>
    </row>
    <row r="10" ht="137.1" customHeight="1" spans="1:9">
      <c r="A10" s="24" t="s">
        <v>32</v>
      </c>
      <c r="B10" s="32" t="s">
        <v>33</v>
      </c>
      <c r="C10" s="32" t="s">
        <v>34</v>
      </c>
      <c r="D10" s="33" t="s">
        <v>18</v>
      </c>
      <c r="E10" s="33">
        <v>2</v>
      </c>
      <c r="F10" s="33"/>
      <c r="G10" s="34">
        <v>600</v>
      </c>
      <c r="H10" s="24">
        <f t="shared" si="0"/>
        <v>1200</v>
      </c>
      <c r="I10" s="62"/>
    </row>
    <row r="11" ht="111" customHeight="1" spans="1:9">
      <c r="A11" s="24" t="s">
        <v>35</v>
      </c>
      <c r="B11" s="30" t="s">
        <v>36</v>
      </c>
      <c r="C11" s="30" t="s">
        <v>37</v>
      </c>
      <c r="D11" s="24" t="s">
        <v>25</v>
      </c>
      <c r="E11" s="24">
        <v>2</v>
      </c>
      <c r="F11" s="31"/>
      <c r="G11" s="26">
        <v>450</v>
      </c>
      <c r="H11" s="24">
        <f t="shared" si="0"/>
        <v>900</v>
      </c>
      <c r="I11" s="61"/>
    </row>
    <row r="12" ht="120.95" customHeight="1" spans="1:9">
      <c r="A12" s="24" t="s">
        <v>38</v>
      </c>
      <c r="B12" s="25" t="s">
        <v>39</v>
      </c>
      <c r="C12" s="25" t="s">
        <v>40</v>
      </c>
      <c r="D12" s="24" t="s">
        <v>25</v>
      </c>
      <c r="E12" s="28">
        <v>100</v>
      </c>
      <c r="F12" s="28"/>
      <c r="G12" s="29">
        <v>220</v>
      </c>
      <c r="H12" s="24">
        <f t="shared" si="0"/>
        <v>22000</v>
      </c>
      <c r="I12" s="62"/>
    </row>
    <row r="13" ht="129" customHeight="1" spans="1:9">
      <c r="A13" s="24" t="s">
        <v>38</v>
      </c>
      <c r="B13" s="25" t="s">
        <v>41</v>
      </c>
      <c r="C13" s="25" t="s">
        <v>42</v>
      </c>
      <c r="D13" s="24" t="s">
        <v>25</v>
      </c>
      <c r="E13" s="28">
        <v>50</v>
      </c>
      <c r="F13" s="28"/>
      <c r="G13" s="29">
        <v>500</v>
      </c>
      <c r="H13" s="24">
        <f t="shared" si="0"/>
        <v>25000</v>
      </c>
      <c r="I13" s="62"/>
    </row>
    <row r="14" ht="156.95" customHeight="1" spans="1:9">
      <c r="A14" s="24" t="s">
        <v>38</v>
      </c>
      <c r="B14" s="25" t="s">
        <v>43</v>
      </c>
      <c r="C14" s="25" t="s">
        <v>44</v>
      </c>
      <c r="D14" s="24" t="s">
        <v>25</v>
      </c>
      <c r="E14" s="24">
        <v>1</v>
      </c>
      <c r="F14" s="24"/>
      <c r="G14" s="26">
        <v>300</v>
      </c>
      <c r="H14" s="24">
        <f t="shared" si="0"/>
        <v>300</v>
      </c>
      <c r="I14" s="61"/>
    </row>
    <row r="15" ht="117.95" customHeight="1" spans="1:9">
      <c r="A15" s="24" t="s">
        <v>45</v>
      </c>
      <c r="B15" s="25" t="s">
        <v>46</v>
      </c>
      <c r="C15" s="27" t="s">
        <v>47</v>
      </c>
      <c r="D15" s="24" t="s">
        <v>25</v>
      </c>
      <c r="E15" s="24">
        <v>8</v>
      </c>
      <c r="F15" s="24"/>
      <c r="G15" s="26">
        <v>1790</v>
      </c>
      <c r="H15" s="24">
        <f t="shared" si="0"/>
        <v>14320</v>
      </c>
      <c r="I15" s="61"/>
    </row>
    <row r="16" ht="117.95" customHeight="1" spans="1:9">
      <c r="A16" s="24" t="s">
        <v>45</v>
      </c>
      <c r="B16" s="25" t="s">
        <v>48</v>
      </c>
      <c r="C16" s="27" t="s">
        <v>49</v>
      </c>
      <c r="D16" s="24" t="s">
        <v>28</v>
      </c>
      <c r="E16" s="24">
        <v>6</v>
      </c>
      <c r="F16" s="24"/>
      <c r="G16" s="26">
        <v>550</v>
      </c>
      <c r="H16" s="24">
        <f t="shared" si="0"/>
        <v>3300</v>
      </c>
      <c r="I16" s="61"/>
    </row>
    <row r="17" ht="105.95" customHeight="1" spans="1:9">
      <c r="A17" s="24" t="s">
        <v>50</v>
      </c>
      <c r="B17" s="25" t="s">
        <v>51</v>
      </c>
      <c r="C17" s="25" t="s">
        <v>52</v>
      </c>
      <c r="D17" s="24" t="s">
        <v>18</v>
      </c>
      <c r="E17" s="24">
        <v>1</v>
      </c>
      <c r="F17" s="24"/>
      <c r="G17" s="26">
        <v>6500</v>
      </c>
      <c r="H17" s="24">
        <f t="shared" si="0"/>
        <v>6500</v>
      </c>
      <c r="I17" s="61"/>
    </row>
    <row r="18" ht="120" customHeight="1" spans="1:9">
      <c r="A18" s="24" t="s">
        <v>50</v>
      </c>
      <c r="B18" s="25" t="s">
        <v>53</v>
      </c>
      <c r="C18" s="25" t="s">
        <v>54</v>
      </c>
      <c r="D18" s="24" t="s">
        <v>18</v>
      </c>
      <c r="E18" s="24">
        <v>2</v>
      </c>
      <c r="F18" s="24"/>
      <c r="G18" s="26">
        <v>2100</v>
      </c>
      <c r="H18" s="24">
        <f t="shared" si="0"/>
        <v>4200</v>
      </c>
      <c r="I18" s="61"/>
    </row>
    <row r="19" ht="111.95" customHeight="1" spans="1:9">
      <c r="A19" s="24" t="s">
        <v>55</v>
      </c>
      <c r="B19" s="25" t="s">
        <v>56</v>
      </c>
      <c r="C19" s="27" t="s">
        <v>57</v>
      </c>
      <c r="D19" s="24" t="s">
        <v>18</v>
      </c>
      <c r="E19" s="24">
        <v>1</v>
      </c>
      <c r="F19" s="24"/>
      <c r="G19" s="26">
        <v>3300</v>
      </c>
      <c r="H19" s="24">
        <f t="shared" si="0"/>
        <v>3300</v>
      </c>
      <c r="I19" s="61"/>
    </row>
    <row r="20" ht="114.95" customHeight="1" spans="1:9">
      <c r="A20" s="24" t="s">
        <v>55</v>
      </c>
      <c r="B20" s="25" t="s">
        <v>56</v>
      </c>
      <c r="C20" s="27" t="s">
        <v>58</v>
      </c>
      <c r="D20" s="24" t="s">
        <v>18</v>
      </c>
      <c r="E20" s="24">
        <v>1</v>
      </c>
      <c r="F20" s="24"/>
      <c r="G20" s="26">
        <v>5600</v>
      </c>
      <c r="H20" s="24">
        <f t="shared" si="0"/>
        <v>5600</v>
      </c>
      <c r="I20" s="61"/>
    </row>
    <row r="21" ht="315.95" customHeight="1" spans="1:9">
      <c r="A21" s="24" t="s">
        <v>59</v>
      </c>
      <c r="B21" s="25" t="s">
        <v>60</v>
      </c>
      <c r="C21" s="27" t="s">
        <v>61</v>
      </c>
      <c r="D21" s="24" t="s">
        <v>18</v>
      </c>
      <c r="E21" s="24">
        <v>10</v>
      </c>
      <c r="F21" s="24"/>
      <c r="G21" s="26">
        <v>600</v>
      </c>
      <c r="H21" s="24">
        <f t="shared" si="0"/>
        <v>6000</v>
      </c>
      <c r="I21" s="61"/>
    </row>
    <row r="22" ht="108" customHeight="1" spans="1:9">
      <c r="A22" s="24" t="s">
        <v>62</v>
      </c>
      <c r="B22" s="25" t="s">
        <v>63</v>
      </c>
      <c r="C22" s="25" t="s">
        <v>64</v>
      </c>
      <c r="D22" s="24" t="s">
        <v>18</v>
      </c>
      <c r="E22" s="24">
        <v>7</v>
      </c>
      <c r="F22" s="24"/>
      <c r="G22" s="26">
        <v>2400</v>
      </c>
      <c r="H22" s="24">
        <f t="shared" si="0"/>
        <v>16800</v>
      </c>
      <c r="I22" s="61"/>
    </row>
    <row r="23" ht="110.1" customHeight="1" spans="1:9">
      <c r="A23" s="24" t="s">
        <v>65</v>
      </c>
      <c r="B23" s="25" t="s">
        <v>66</v>
      </c>
      <c r="C23" s="25" t="s">
        <v>67</v>
      </c>
      <c r="D23" s="24" t="s">
        <v>18</v>
      </c>
      <c r="E23" s="24">
        <v>1</v>
      </c>
      <c r="F23" s="24"/>
      <c r="G23" s="26">
        <v>14000</v>
      </c>
      <c r="H23" s="24">
        <f t="shared" si="0"/>
        <v>14000</v>
      </c>
      <c r="I23" s="61"/>
    </row>
    <row r="24" ht="119.1" customHeight="1" spans="1:9">
      <c r="A24" s="24" t="s">
        <v>68</v>
      </c>
      <c r="B24" s="25" t="s">
        <v>69</v>
      </c>
      <c r="C24" s="25" t="s">
        <v>70</v>
      </c>
      <c r="D24" s="24" t="s">
        <v>18</v>
      </c>
      <c r="E24" s="24">
        <v>8</v>
      </c>
      <c r="F24" s="24"/>
      <c r="G24" s="26">
        <v>1200</v>
      </c>
      <c r="H24" s="24">
        <f t="shared" si="0"/>
        <v>9600</v>
      </c>
      <c r="I24" s="61"/>
    </row>
    <row r="25" ht="117.95" customHeight="1" spans="1:9">
      <c r="A25" s="24" t="s">
        <v>71</v>
      </c>
      <c r="B25" s="25" t="s">
        <v>72</v>
      </c>
      <c r="C25" s="25" t="s">
        <v>73</v>
      </c>
      <c r="D25" s="24" t="s">
        <v>18</v>
      </c>
      <c r="E25" s="24">
        <v>3</v>
      </c>
      <c r="F25" s="24"/>
      <c r="G25" s="26">
        <v>2810</v>
      </c>
      <c r="H25" s="24">
        <f t="shared" si="0"/>
        <v>8430</v>
      </c>
      <c r="I25" s="61"/>
    </row>
    <row r="26" ht="126" customHeight="1" spans="1:9">
      <c r="A26" s="24" t="s">
        <v>71</v>
      </c>
      <c r="B26" s="25" t="s">
        <v>74</v>
      </c>
      <c r="C26" s="25" t="s">
        <v>17</v>
      </c>
      <c r="D26" s="24" t="s">
        <v>18</v>
      </c>
      <c r="E26" s="24">
        <v>9</v>
      </c>
      <c r="F26" s="24"/>
      <c r="G26" s="26">
        <v>1190</v>
      </c>
      <c r="H26" s="24">
        <f t="shared" si="0"/>
        <v>10710</v>
      </c>
      <c r="I26" s="61"/>
    </row>
    <row r="27" ht="59.25" customHeight="1" spans="1:9">
      <c r="A27" s="24" t="s">
        <v>75</v>
      </c>
      <c r="B27" s="24"/>
      <c r="C27" s="24"/>
      <c r="D27" s="24"/>
      <c r="E27" s="24"/>
      <c r="F27" s="24"/>
      <c r="G27" s="35"/>
      <c r="H27" s="24">
        <f>SUM(H4:H26)</f>
        <v>178954</v>
      </c>
      <c r="I27" s="24"/>
    </row>
    <row r="28" ht="126" customHeight="1" spans="1:9">
      <c r="A28" s="36" t="s">
        <v>76</v>
      </c>
      <c r="B28" s="37"/>
      <c r="C28" s="37"/>
      <c r="D28" s="37"/>
      <c r="E28" s="37"/>
      <c r="F28" s="37"/>
      <c r="G28" s="38"/>
      <c r="H28" s="24">
        <f>H27*0.09</f>
        <v>16105.86</v>
      </c>
      <c r="I28" s="30"/>
    </row>
    <row r="29" ht="126" customHeight="1" spans="1:9">
      <c r="A29" s="39" t="s">
        <v>77</v>
      </c>
      <c r="B29" s="39"/>
      <c r="C29" s="39"/>
      <c r="D29" s="39"/>
      <c r="E29" s="39"/>
      <c r="F29" s="39"/>
      <c r="G29" s="39"/>
      <c r="H29" s="24">
        <f>H28+H27</f>
        <v>195059.86</v>
      </c>
      <c r="I29" s="30"/>
    </row>
    <row r="30" ht="84" customHeight="1" spans="1:16375">
      <c r="A30" s="17" t="s">
        <v>78</v>
      </c>
      <c r="B30" s="18"/>
      <c r="C30" s="18"/>
      <c r="D30" s="18"/>
      <c r="E30" s="18"/>
      <c r="F30" s="19"/>
      <c r="G30" s="19"/>
      <c r="H30" s="19"/>
      <c r="I30" s="19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</row>
    <row r="31" ht="73.5" customHeight="1" spans="1:16375">
      <c r="A31" s="20" t="s">
        <v>1</v>
      </c>
      <c r="B31" s="20" t="s">
        <v>2</v>
      </c>
      <c r="C31" s="20" t="s">
        <v>3</v>
      </c>
      <c r="D31" s="20" t="s">
        <v>4</v>
      </c>
      <c r="E31" s="20" t="s">
        <v>5</v>
      </c>
      <c r="F31" s="20" t="s">
        <v>6</v>
      </c>
      <c r="G31" s="21" t="s">
        <v>7</v>
      </c>
      <c r="H31" s="21" t="s">
        <v>8</v>
      </c>
      <c r="I31" s="58" t="s">
        <v>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</row>
    <row r="32" s="14" customFormat="1" ht="42.95" customHeight="1" spans="1:9">
      <c r="A32" s="40" t="s">
        <v>79</v>
      </c>
      <c r="B32" s="40"/>
      <c r="C32" s="40"/>
      <c r="D32" s="40"/>
      <c r="E32" s="40"/>
      <c r="F32" s="41"/>
      <c r="G32" s="41"/>
      <c r="H32" s="41"/>
      <c r="I32" s="41"/>
    </row>
    <row r="33" s="14" customFormat="1" ht="166.5" customHeight="1" spans="1:9">
      <c r="A33" s="42" t="s">
        <v>80</v>
      </c>
      <c r="B33" s="42" t="s">
        <v>81</v>
      </c>
      <c r="C33" s="42" t="s">
        <v>82</v>
      </c>
      <c r="D33" s="42" t="s">
        <v>18</v>
      </c>
      <c r="E33" s="42">
        <v>1</v>
      </c>
      <c r="F33" s="42"/>
      <c r="G33" s="42">
        <v>11000</v>
      </c>
      <c r="H33" s="42">
        <f>G33*E33</f>
        <v>11000</v>
      </c>
      <c r="I33" s="42" t="s">
        <v>83</v>
      </c>
    </row>
    <row r="34" s="14" customFormat="1" ht="166.5" customHeight="1" spans="1:9">
      <c r="A34" s="42" t="s">
        <v>80</v>
      </c>
      <c r="B34" s="42" t="s">
        <v>84</v>
      </c>
      <c r="C34" s="42" t="s">
        <v>85</v>
      </c>
      <c r="D34" s="42" t="s">
        <v>86</v>
      </c>
      <c r="E34" s="42">
        <v>2</v>
      </c>
      <c r="F34" s="42"/>
      <c r="G34" s="42">
        <v>4500</v>
      </c>
      <c r="H34" s="42">
        <f t="shared" ref="H34:H36" si="1">G34*E34</f>
        <v>9000</v>
      </c>
      <c r="I34" s="42" t="s">
        <v>87</v>
      </c>
    </row>
    <row r="35" s="14" customFormat="1" ht="166.5" customHeight="1" spans="1:9">
      <c r="A35" s="42" t="s">
        <v>80</v>
      </c>
      <c r="B35" s="42" t="s">
        <v>88</v>
      </c>
      <c r="C35" s="42" t="s">
        <v>89</v>
      </c>
      <c r="D35" s="42" t="s">
        <v>86</v>
      </c>
      <c r="E35" s="42">
        <v>1</v>
      </c>
      <c r="F35" s="42"/>
      <c r="G35" s="42">
        <v>3300</v>
      </c>
      <c r="H35" s="42">
        <f t="shared" si="1"/>
        <v>3300</v>
      </c>
      <c r="I35" s="42" t="s">
        <v>90</v>
      </c>
    </row>
    <row r="36" s="14" customFormat="1" ht="166.5" customHeight="1" spans="1:9">
      <c r="A36" s="42" t="s">
        <v>80</v>
      </c>
      <c r="B36" s="42" t="s">
        <v>91</v>
      </c>
      <c r="C36" s="42" t="s">
        <v>92</v>
      </c>
      <c r="D36" s="42" t="s">
        <v>86</v>
      </c>
      <c r="E36" s="42">
        <v>1</v>
      </c>
      <c r="F36" s="42"/>
      <c r="G36" s="42">
        <v>1500</v>
      </c>
      <c r="H36" s="42">
        <f t="shared" si="1"/>
        <v>1500</v>
      </c>
      <c r="I36" s="42" t="s">
        <v>93</v>
      </c>
    </row>
    <row r="37" s="14" customFormat="1" ht="84" customHeight="1" spans="1:9">
      <c r="A37" s="42" t="s">
        <v>75</v>
      </c>
      <c r="B37" s="42"/>
      <c r="C37" s="42"/>
      <c r="D37" s="42"/>
      <c r="E37" s="42"/>
      <c r="F37" s="42"/>
      <c r="G37" s="42"/>
      <c r="H37" s="42">
        <f>SUM(H33:H36)</f>
        <v>24800</v>
      </c>
      <c r="I37" s="42"/>
    </row>
    <row r="38" s="14" customFormat="1" ht="75" customHeight="1" spans="1:9">
      <c r="A38" s="20" t="s">
        <v>1</v>
      </c>
      <c r="B38" s="20" t="s">
        <v>2</v>
      </c>
      <c r="C38" s="20" t="s">
        <v>3</v>
      </c>
      <c r="D38" s="20" t="s">
        <v>4</v>
      </c>
      <c r="E38" s="20" t="s">
        <v>5</v>
      </c>
      <c r="F38" s="20" t="s">
        <v>6</v>
      </c>
      <c r="G38" s="21" t="s">
        <v>7</v>
      </c>
      <c r="H38" s="21" t="s">
        <v>8</v>
      </c>
      <c r="I38" s="20" t="s">
        <v>9</v>
      </c>
    </row>
    <row r="39" s="14" customFormat="1" ht="63" customHeight="1" spans="1:9">
      <c r="A39" s="43" t="s">
        <v>94</v>
      </c>
      <c r="B39" s="44"/>
      <c r="C39" s="44"/>
      <c r="D39" s="44"/>
      <c r="E39" s="44"/>
      <c r="F39" s="44"/>
      <c r="G39" s="44"/>
      <c r="H39" s="44"/>
      <c r="I39" s="63"/>
    </row>
    <row r="40" s="14" customFormat="1" ht="204.75" customHeight="1" spans="1:9">
      <c r="A40" s="42" t="s">
        <v>95</v>
      </c>
      <c r="B40" s="42" t="s">
        <v>96</v>
      </c>
      <c r="C40" s="42" t="s">
        <v>97</v>
      </c>
      <c r="D40" s="42" t="s">
        <v>18</v>
      </c>
      <c r="E40" s="42">
        <v>4</v>
      </c>
      <c r="F40" s="42"/>
      <c r="G40" s="42">
        <v>5000</v>
      </c>
      <c r="H40" s="42">
        <f>E40*G40</f>
        <v>20000</v>
      </c>
      <c r="I40" s="42" t="s">
        <v>98</v>
      </c>
    </row>
    <row r="41" s="14" customFormat="1" ht="99" customHeight="1" spans="1:9">
      <c r="A41" s="42" t="s">
        <v>19</v>
      </c>
      <c r="B41" s="42" t="s">
        <v>99</v>
      </c>
      <c r="C41" s="42" t="s">
        <v>100</v>
      </c>
      <c r="D41" s="42" t="s">
        <v>25</v>
      </c>
      <c r="E41" s="42">
        <v>1</v>
      </c>
      <c r="F41" s="42"/>
      <c r="G41" s="42">
        <v>5000</v>
      </c>
      <c r="H41" s="42">
        <f t="shared" ref="H41:H44" si="2">E41*G41</f>
        <v>5000</v>
      </c>
      <c r="I41" s="42" t="s">
        <v>101</v>
      </c>
    </row>
    <row r="42" s="14" customFormat="1" ht="111" customHeight="1" spans="1:9">
      <c r="A42" s="42" t="s">
        <v>22</v>
      </c>
      <c r="B42" s="42" t="s">
        <v>102</v>
      </c>
      <c r="C42" s="42" t="s">
        <v>103</v>
      </c>
      <c r="D42" s="42" t="s">
        <v>25</v>
      </c>
      <c r="E42" s="42">
        <v>1</v>
      </c>
      <c r="F42" s="42"/>
      <c r="G42" s="42">
        <v>8000</v>
      </c>
      <c r="H42" s="42">
        <f t="shared" si="2"/>
        <v>8000</v>
      </c>
      <c r="I42" s="42" t="s">
        <v>104</v>
      </c>
    </row>
    <row r="43" s="14" customFormat="1" ht="113.1" customHeight="1" spans="1:9">
      <c r="A43" s="42" t="s">
        <v>105</v>
      </c>
      <c r="B43" s="42" t="s">
        <v>106</v>
      </c>
      <c r="C43" s="42" t="s">
        <v>107</v>
      </c>
      <c r="D43" s="42" t="s">
        <v>108</v>
      </c>
      <c r="E43" s="42">
        <v>2</v>
      </c>
      <c r="F43" s="42"/>
      <c r="G43" s="42">
        <v>50</v>
      </c>
      <c r="H43" s="42">
        <f t="shared" si="2"/>
        <v>100</v>
      </c>
      <c r="I43" s="42"/>
    </row>
    <row r="44" ht="177" customHeight="1" spans="1:9">
      <c r="A44" s="42" t="s">
        <v>105</v>
      </c>
      <c r="B44" s="42" t="s">
        <v>109</v>
      </c>
      <c r="C44" s="42" t="s">
        <v>110</v>
      </c>
      <c r="D44" s="42" t="s">
        <v>108</v>
      </c>
      <c r="E44" s="42">
        <v>25</v>
      </c>
      <c r="F44" s="42"/>
      <c r="G44" s="42">
        <v>70</v>
      </c>
      <c r="H44" s="42">
        <f t="shared" si="2"/>
        <v>1750</v>
      </c>
      <c r="I44" s="42"/>
    </row>
    <row r="45" s="14" customFormat="1" ht="58.5" customHeight="1" spans="1:9">
      <c r="A45" s="45" t="s">
        <v>75</v>
      </c>
      <c r="B45" s="46"/>
      <c r="C45" s="46"/>
      <c r="D45" s="46"/>
      <c r="E45" s="46"/>
      <c r="F45" s="47"/>
      <c r="G45" s="42"/>
      <c r="H45" s="42">
        <f>SUM(H40:H44)</f>
        <v>34850</v>
      </c>
      <c r="I45" s="42"/>
    </row>
    <row r="46" s="14" customFormat="1" ht="58.5" customHeight="1" spans="1:9">
      <c r="A46" s="48" t="s">
        <v>77</v>
      </c>
      <c r="B46" s="45" t="s">
        <v>111</v>
      </c>
      <c r="C46" s="46"/>
      <c r="D46" s="46"/>
      <c r="E46" s="46"/>
      <c r="F46" s="46"/>
      <c r="G46" s="47"/>
      <c r="H46" s="49">
        <f>H45+H37</f>
        <v>59650</v>
      </c>
      <c r="I46" s="49"/>
    </row>
    <row r="47" s="14" customFormat="1" ht="58.5" customHeight="1" spans="1:9">
      <c r="A47" s="17" t="s">
        <v>112</v>
      </c>
      <c r="B47" s="18"/>
      <c r="C47" s="18"/>
      <c r="D47" s="18"/>
      <c r="E47" s="18"/>
      <c r="F47" s="18"/>
      <c r="G47" s="18"/>
      <c r="H47" s="18"/>
      <c r="I47" s="18"/>
    </row>
    <row r="48" s="14" customFormat="1" ht="72.95" customHeight="1" spans="1:9">
      <c r="A48" s="20" t="s">
        <v>1</v>
      </c>
      <c r="B48" s="20" t="s">
        <v>2</v>
      </c>
      <c r="C48" s="20" t="s">
        <v>3</v>
      </c>
      <c r="D48" s="20" t="s">
        <v>4</v>
      </c>
      <c r="E48" s="20" t="s">
        <v>5</v>
      </c>
      <c r="F48" s="20" t="s">
        <v>113</v>
      </c>
      <c r="G48" s="21" t="s">
        <v>7</v>
      </c>
      <c r="H48" s="21" t="s">
        <v>8</v>
      </c>
      <c r="I48" s="20" t="s">
        <v>9</v>
      </c>
    </row>
    <row r="49" s="14" customFormat="1" ht="58.5" customHeight="1" spans="1:9">
      <c r="A49" s="40" t="s">
        <v>114</v>
      </c>
      <c r="B49" s="40"/>
      <c r="C49" s="40"/>
      <c r="D49" s="40"/>
      <c r="E49" s="40"/>
      <c r="F49" s="41"/>
      <c r="G49" s="41"/>
      <c r="H49" s="41"/>
      <c r="I49" s="41"/>
    </row>
    <row r="50" s="14" customFormat="1" ht="231" customHeight="1" spans="1:9">
      <c r="A50" s="50" t="s">
        <v>115</v>
      </c>
      <c r="B50" s="50" t="s">
        <v>116</v>
      </c>
      <c r="C50" s="50" t="s">
        <v>116</v>
      </c>
      <c r="D50" s="50" t="s">
        <v>117</v>
      </c>
      <c r="E50" s="50">
        <v>2</v>
      </c>
      <c r="F50" s="51"/>
      <c r="G50" s="50">
        <v>50000</v>
      </c>
      <c r="H50" s="50">
        <f>E50*G50</f>
        <v>100000</v>
      </c>
      <c r="I50" s="50" t="s">
        <v>118</v>
      </c>
    </row>
    <row r="51" s="14" customFormat="1" ht="58.5" customHeight="1" spans="1:9">
      <c r="A51" s="52" t="s">
        <v>75</v>
      </c>
      <c r="B51" s="53"/>
      <c r="C51" s="53"/>
      <c r="D51" s="53"/>
      <c r="E51" s="53"/>
      <c r="F51" s="54"/>
      <c r="G51" s="50"/>
      <c r="H51" s="50">
        <f>SUM(H50)</f>
        <v>100000</v>
      </c>
      <c r="I51" s="50"/>
    </row>
    <row r="52" ht="48.75" customHeight="1" spans="1:9">
      <c r="A52" s="55"/>
      <c r="B52" s="55"/>
      <c r="C52" s="55"/>
      <c r="D52" s="55"/>
      <c r="E52" s="55"/>
      <c r="F52" s="56"/>
      <c r="G52" s="57"/>
      <c r="H52" s="57"/>
      <c r="I52" s="57"/>
    </row>
    <row r="53" ht="27" spans="1:9">
      <c r="A53" s="55"/>
      <c r="B53" s="55"/>
      <c r="C53" s="55"/>
      <c r="D53" s="55"/>
      <c r="E53" s="55"/>
      <c r="F53" s="56"/>
      <c r="G53" s="57"/>
      <c r="H53" s="57"/>
      <c r="I53" s="57"/>
    </row>
  </sheetData>
  <mergeCells count="14">
    <mergeCell ref="A1:I1"/>
    <mergeCell ref="A3:I3"/>
    <mergeCell ref="A27:F27"/>
    <mergeCell ref="A28:G28"/>
    <mergeCell ref="A29:G29"/>
    <mergeCell ref="A30:I30"/>
    <mergeCell ref="A32:I32"/>
    <mergeCell ref="A37:F37"/>
    <mergeCell ref="A39:I39"/>
    <mergeCell ref="A45:F45"/>
    <mergeCell ref="B46:G46"/>
    <mergeCell ref="A47:I47"/>
    <mergeCell ref="A49:I49"/>
    <mergeCell ref="A51:F51"/>
  </mergeCells>
  <pageMargins left="0.45" right="0.16" top="0.43" bottom="0.38" header="0.511811023622047" footer="0.511811023622047"/>
  <pageSetup paperSize="9" scale="37" fitToHeight="0" orientation="portrait"/>
  <headerFooter/>
  <rowBreaks count="3" manualBreakCount="3">
    <brk id="17" max="8" man="1"/>
    <brk id="29" max="8" man="1"/>
    <brk id="46" max="8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"/>
  <sheetViews>
    <sheetView workbookViewId="0">
      <selection activeCell="D9" sqref="D9"/>
    </sheetView>
  </sheetViews>
  <sheetFormatPr defaultColWidth="9" defaultRowHeight="13.5" outlineLevelRow="7" outlineLevelCol="3"/>
  <cols>
    <col min="1" max="1" width="10.375" style="1" customWidth="1"/>
    <col min="2" max="2" width="39" style="1" customWidth="1"/>
    <col min="3" max="3" width="8.875" style="1" customWidth="1"/>
    <col min="4" max="4" width="64.625" style="1" customWidth="1"/>
  </cols>
  <sheetData>
    <row r="1" ht="69.75" customHeight="1" spans="1:4">
      <c r="A1" s="2" t="s">
        <v>119</v>
      </c>
      <c r="B1" s="2"/>
      <c r="C1" s="2"/>
      <c r="D1" s="2"/>
    </row>
    <row r="2" ht="40.5" customHeight="1" spans="1:4">
      <c r="A2" s="3" t="s">
        <v>1</v>
      </c>
      <c r="B2" s="4" t="s">
        <v>120</v>
      </c>
      <c r="C2" s="4" t="s">
        <v>4</v>
      </c>
      <c r="D2" s="5" t="s">
        <v>121</v>
      </c>
    </row>
    <row r="3" ht="21" customHeight="1" spans="1:4">
      <c r="A3" s="6">
        <v>1</v>
      </c>
      <c r="B3" s="7" t="s">
        <v>122</v>
      </c>
      <c r="C3" s="7" t="s">
        <v>123</v>
      </c>
      <c r="D3" s="8">
        <f>'采购 '!H29</f>
        <v>195059.86</v>
      </c>
    </row>
    <row r="4" ht="20.25" spans="1:4">
      <c r="A4" s="6">
        <v>2</v>
      </c>
      <c r="B4" s="7" t="s">
        <v>124</v>
      </c>
      <c r="C4" s="7" t="s">
        <v>123</v>
      </c>
      <c r="D4" s="8">
        <f>'采购 '!H46</f>
        <v>59650</v>
      </c>
    </row>
    <row r="5" ht="20.25" spans="1:4">
      <c r="A5" s="6">
        <v>3</v>
      </c>
      <c r="B5" s="7" t="s">
        <v>125</v>
      </c>
      <c r="C5" s="7" t="s">
        <v>123</v>
      </c>
      <c r="D5" s="8">
        <f>'采购 '!H51</f>
        <v>100000</v>
      </c>
    </row>
    <row r="6" ht="20.25" spans="1:4">
      <c r="A6" s="9"/>
      <c r="B6" s="10"/>
      <c r="C6" s="10"/>
      <c r="D6" s="11">
        <f>SUM(D3:D5)</f>
        <v>354709.86</v>
      </c>
    </row>
    <row r="7" ht="31.5" customHeight="1" spans="1:4">
      <c r="A7" s="12" t="s">
        <v>126</v>
      </c>
      <c r="B7" s="12"/>
      <c r="C7" s="12"/>
      <c r="D7" s="12"/>
    </row>
    <row r="8" ht="66.75" customHeight="1" spans="1:4">
      <c r="A8" s="13" t="s">
        <v>127</v>
      </c>
      <c r="B8" s="13"/>
      <c r="C8" s="13" t="s">
        <v>128</v>
      </c>
      <c r="D8" s="13"/>
    </row>
  </sheetData>
  <mergeCells count="2">
    <mergeCell ref="A1:D1"/>
    <mergeCell ref="A7:D7"/>
  </mergeCells>
  <pageMargins left="1.05" right="0.708661417322835" top="1.14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采购 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不能为空</cp:lastModifiedBy>
  <dcterms:created xsi:type="dcterms:W3CDTF">2021-04-09T07:42:00Z</dcterms:created>
  <cp:lastPrinted>2021-06-11T07:43:00Z</cp:lastPrinted>
  <dcterms:modified xsi:type="dcterms:W3CDTF">2021-06-15T06:13:15Z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6AD31FB915D64115BE14BD154D9180D9</vt:lpwstr>
  </property>
  <property fmtid="{D5CDD505-2E9C-101B-9397-08002B2CF9AE}" pid="3" name="KSOProductBuildVer">
    <vt:lpwstr>2052-11.1.0.10577</vt:lpwstr>
  </property>
</Properties>
</file>