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基坑支护监测" sheetId="6" r:id="rId1"/>
  </sheets>
  <definedNames>
    <definedName name="_xlnm.Print_Area" localSheetId="0">基坑支护监测!$A$1:$G$14</definedName>
  </definedNames>
  <calcPr calcId="144525"/>
</workbook>
</file>

<file path=xl/sharedStrings.xml><?xml version="1.0" encoding="utf-8"?>
<sst xmlns="http://schemas.openxmlformats.org/spreadsheetml/2006/main" count="28" uniqueCount="26">
  <si>
    <t>保利高尔夫花园小学建设项目
锚杆拉拔试验及桩基检测工程</t>
  </si>
  <si>
    <t>序号</t>
  </si>
  <si>
    <t>项目名称</t>
  </si>
  <si>
    <t>数量</t>
  </si>
  <si>
    <t>工程量</t>
  </si>
  <si>
    <t>单价（元）</t>
  </si>
  <si>
    <t>小计（元）</t>
  </si>
  <si>
    <t>备注</t>
  </si>
  <si>
    <t>桩基低应变检测（支护桩根）</t>
  </si>
  <si>
    <t>检测比例100%（根）</t>
  </si>
  <si>
    <t>桩基低应变检测（工程桩）</t>
  </si>
  <si>
    <t>锚杆拉拔检测</t>
  </si>
  <si>
    <t>检测比例1%，同一土层不少于3根（根）</t>
  </si>
  <si>
    <t>自平衡（工程桩,BZH1）</t>
  </si>
  <si>
    <t>取样数量为1%且不少于3根，数量50以下不少于2根（吨）</t>
  </si>
  <si>
    <t>自平衡（工程桩,ZH1）</t>
  </si>
  <si>
    <t>取芯（工程桩，BZH1）</t>
  </si>
  <si>
    <t>检测比例10%，且不少于10根（米）</t>
  </si>
  <si>
    <t>取芯（工程桩，ZH1）</t>
  </si>
  <si>
    <t>检测比例10%（米）</t>
  </si>
  <si>
    <t>抗拔力检测（工程桩，BZH1）</t>
  </si>
  <si>
    <t>抗拔特征值1600KN（吨）</t>
  </si>
  <si>
    <t>合计</t>
  </si>
  <si>
    <t>含税</t>
  </si>
  <si>
    <t>备注：工程量按检测报告的数量为准且不超出此范围。</t>
  </si>
  <si>
    <t>南昌红润项目管理有限公司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</si>
</sst>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view="pageBreakPreview" zoomScaleNormal="100" workbookViewId="0">
      <selection activeCell="G2" sqref="G2"/>
    </sheetView>
  </sheetViews>
  <sheetFormatPr defaultColWidth="9" defaultRowHeight="14.25" outlineLevelCol="6"/>
  <cols>
    <col min="1" max="1" width="6.625" style="1" customWidth="1"/>
    <col min="2" max="2" width="19.125" style="1" customWidth="1"/>
    <col min="3" max="3" width="8.25" style="1" customWidth="1"/>
    <col min="4" max="4" width="10.375" style="1" customWidth="1"/>
    <col min="5" max="5" width="11" style="1" customWidth="1"/>
    <col min="6" max="6" width="12.125" style="1" customWidth="1"/>
    <col min="7" max="7" width="23.875" style="1" customWidth="1"/>
    <col min="8" max="17" width="15.625" customWidth="1"/>
  </cols>
  <sheetData>
    <row r="1" ht="85.5" customHeight="1" spans="1:7">
      <c r="A1" s="2" t="s">
        <v>0</v>
      </c>
      <c r="B1" s="3"/>
      <c r="C1" s="3"/>
      <c r="D1" s="3"/>
      <c r="E1" s="3"/>
      <c r="F1" s="3"/>
      <c r="G1" s="3"/>
    </row>
    <row r="2" ht="50.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50.1" customHeight="1" spans="1:7">
      <c r="A3" s="4">
        <v>1</v>
      </c>
      <c r="B3" s="8" t="s">
        <v>8</v>
      </c>
      <c r="C3" s="5">
        <v>79</v>
      </c>
      <c r="D3" s="5">
        <v>79</v>
      </c>
      <c r="E3" s="9">
        <v>8</v>
      </c>
      <c r="F3" s="10">
        <f>D3*E3</f>
        <v>632</v>
      </c>
      <c r="G3" s="11" t="s">
        <v>9</v>
      </c>
    </row>
    <row r="4" ht="50.1" customHeight="1" spans="1:7">
      <c r="A4" s="4">
        <v>2</v>
      </c>
      <c r="B4" s="8" t="s">
        <v>10</v>
      </c>
      <c r="C4" s="5">
        <v>227</v>
      </c>
      <c r="D4" s="5">
        <v>227</v>
      </c>
      <c r="E4" s="9">
        <v>8</v>
      </c>
      <c r="F4" s="10">
        <f t="shared" ref="F4:F10" si="0">D4*E4</f>
        <v>1816</v>
      </c>
      <c r="G4" s="11" t="s">
        <v>9</v>
      </c>
    </row>
    <row r="5" ht="50.1" customHeight="1" spans="1:7">
      <c r="A5" s="4">
        <v>2</v>
      </c>
      <c r="B5" s="12" t="s">
        <v>11</v>
      </c>
      <c r="C5" s="5">
        <f>995</f>
        <v>995</v>
      </c>
      <c r="D5" s="6">
        <v>24</v>
      </c>
      <c r="E5" s="9">
        <v>550</v>
      </c>
      <c r="F5" s="10">
        <f t="shared" si="0"/>
        <v>13200</v>
      </c>
      <c r="G5" s="11" t="s">
        <v>12</v>
      </c>
    </row>
    <row r="6" ht="50.1" customHeight="1" spans="1:7">
      <c r="A6" s="4">
        <v>4</v>
      </c>
      <c r="B6" s="8" t="s">
        <v>13</v>
      </c>
      <c r="C6" s="5">
        <v>48</v>
      </c>
      <c r="D6" s="6">
        <f>3500*2*2*1.2/9.8</f>
        <v>1714.28571428571</v>
      </c>
      <c r="E6" s="9">
        <v>15</v>
      </c>
      <c r="F6" s="10">
        <f t="shared" si="0"/>
        <v>25714.2857142857</v>
      </c>
      <c r="G6" s="11" t="s">
        <v>14</v>
      </c>
    </row>
    <row r="7" ht="50.1" customHeight="1" spans="1:7">
      <c r="A7" s="4">
        <v>5</v>
      </c>
      <c r="B7" s="8" t="s">
        <v>15</v>
      </c>
      <c r="C7" s="5">
        <v>179</v>
      </c>
      <c r="D7" s="6">
        <f>3500*2*1.2*3/9.8</f>
        <v>2571.42857142857</v>
      </c>
      <c r="E7" s="9">
        <v>15</v>
      </c>
      <c r="F7" s="10">
        <f t="shared" si="0"/>
        <v>38571.4285714286</v>
      </c>
      <c r="G7" s="11" t="s">
        <v>14</v>
      </c>
    </row>
    <row r="8" ht="50.1" customHeight="1" spans="1:7">
      <c r="A8" s="4">
        <v>6</v>
      </c>
      <c r="B8" s="8" t="s">
        <v>16</v>
      </c>
      <c r="C8" s="5">
        <v>48</v>
      </c>
      <c r="D8" s="5">
        <v>300</v>
      </c>
      <c r="E8" s="9">
        <v>90</v>
      </c>
      <c r="F8" s="10">
        <f t="shared" si="0"/>
        <v>27000</v>
      </c>
      <c r="G8" s="11" t="s">
        <v>17</v>
      </c>
    </row>
    <row r="9" ht="50.1" customHeight="1" spans="1:7">
      <c r="A9" s="4">
        <v>7</v>
      </c>
      <c r="B9" s="8" t="s">
        <v>18</v>
      </c>
      <c r="C9" s="5">
        <v>179</v>
      </c>
      <c r="D9" s="5">
        <v>540</v>
      </c>
      <c r="E9" s="9">
        <v>90</v>
      </c>
      <c r="F9" s="10">
        <f t="shared" si="0"/>
        <v>48600</v>
      </c>
      <c r="G9" s="11" t="s">
        <v>19</v>
      </c>
    </row>
    <row r="10" ht="72.75" customHeight="1" spans="1:7">
      <c r="A10" s="13">
        <v>8</v>
      </c>
      <c r="B10" s="14" t="s">
        <v>20</v>
      </c>
      <c r="C10" s="13">
        <v>48</v>
      </c>
      <c r="D10" s="6">
        <f>1600*3*1.2/9.8</f>
        <v>587.755102040816</v>
      </c>
      <c r="E10" s="9">
        <v>15</v>
      </c>
      <c r="F10" s="10">
        <f t="shared" si="0"/>
        <v>8816.32653061224</v>
      </c>
      <c r="G10" s="11" t="s">
        <v>21</v>
      </c>
    </row>
    <row r="11" ht="50.1" customHeight="1" spans="1:7">
      <c r="A11" s="15" t="s">
        <v>22</v>
      </c>
      <c r="B11" s="15"/>
      <c r="C11" s="15"/>
      <c r="D11" s="15"/>
      <c r="E11" s="15"/>
      <c r="F11" s="16">
        <f>SUM(F3:F10)</f>
        <v>164350.040816327</v>
      </c>
      <c r="G11" s="6" t="s">
        <v>23</v>
      </c>
    </row>
    <row r="12" ht="50.1" customHeight="1" spans="1:7">
      <c r="A12" s="17" t="s">
        <v>24</v>
      </c>
      <c r="B12" s="17"/>
      <c r="C12" s="17"/>
      <c r="D12" s="17"/>
      <c r="E12" s="17"/>
      <c r="F12" s="17"/>
      <c r="G12" s="17"/>
    </row>
    <row r="13" ht="30" customHeight="1" spans="5:7">
      <c r="E13" s="18"/>
      <c r="F13" s="19" t="s">
        <v>25</v>
      </c>
      <c r="G13" s="20"/>
    </row>
    <row r="14" ht="30" customHeight="1" spans="6:7">
      <c r="F14" s="21">
        <v>44434</v>
      </c>
      <c r="G14" s="22"/>
    </row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mergeCells count="5">
    <mergeCell ref="A1:G1"/>
    <mergeCell ref="A11:E11"/>
    <mergeCell ref="A12:G12"/>
    <mergeCell ref="F13:G13"/>
    <mergeCell ref="F14:G14"/>
  </mergeCells>
  <printOptions horizontalCentered="1"/>
  <pageMargins left="0.393700787401575" right="0.393700787401575" top="0.590551181102362" bottom="0.393700787401575" header="0.31496062992126" footer="0.31496062992126"/>
  <pageSetup paperSize="9" scale="98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基坑支护监测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2013-06-13T05:04:00Z</dcterms:created>
  <cp:lastPrinted>2021-08-26T06:08:00Z</cp:lastPrinted>
  <dcterms:modified xsi:type="dcterms:W3CDTF">2021-08-30T09:13:14Z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A83BC612486E4684B43CB8AF4D8F2E24</vt:lpwstr>
  </property>
</Properties>
</file>