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基坑支护监测" sheetId="6" r:id="rId1"/>
  </sheets>
  <definedNames>
    <definedName name="_xlnm.Print_Area" localSheetId="0">基坑支护监测!$A$1:$H$26</definedName>
    <definedName name="_xlnm.Print_Titles" localSheetId="0">基坑支护监测!$1:$2</definedName>
  </definedNames>
  <calcPr calcId="144525"/>
</workbook>
</file>

<file path=xl/sharedStrings.xml><?xml version="1.0" encoding="utf-8"?>
<sst xmlns="http://schemas.openxmlformats.org/spreadsheetml/2006/main" count="73" uniqueCount="40">
  <si>
    <t>西客站地区HJZ701-A04地块九年一贯制学校
建设项目桩基检测工程</t>
  </si>
  <si>
    <t>序号</t>
  </si>
  <si>
    <t>项目名称</t>
  </si>
  <si>
    <t>检测根数</t>
  </si>
  <si>
    <t>单位</t>
  </si>
  <si>
    <t>工程量</t>
  </si>
  <si>
    <t>单价（元）</t>
  </si>
  <si>
    <t>小计（元）</t>
  </si>
  <si>
    <t>备注</t>
  </si>
  <si>
    <t>桩基低应变检测（841根）</t>
  </si>
  <si>
    <t>根</t>
  </si>
  <si>
    <t>检测比例100%（含3根试桩）</t>
  </si>
  <si>
    <t>抗压静载（3根试桩）</t>
  </si>
  <si>
    <t>t</t>
  </si>
  <si>
    <t>试桩全部检测</t>
  </si>
  <si>
    <t>抗压静载（1#小学楼）（201根）</t>
  </si>
  <si>
    <t>按检测规范要求：检测数量为总桩数的1%且不少于3根，50根以内不少于2根。</t>
  </si>
  <si>
    <t>抗压静载（2#中学楼）（115根）</t>
  </si>
  <si>
    <t>抗压静载（3#合班教室）（48根）</t>
  </si>
  <si>
    <t>抗压静载（4#办公综合楼）（120根）</t>
  </si>
  <si>
    <t>抗压静载（5#艺体楼）（56根）</t>
  </si>
  <si>
    <t>抗压静载（6#食堂）（68根）</t>
  </si>
  <si>
    <t>抗压静载（看台）（51根）</t>
  </si>
  <si>
    <t>抗压静载（地下室）（179根）</t>
  </si>
  <si>
    <t>抗拔静载检测（地下室）（179根）</t>
  </si>
  <si>
    <t>取芯（3根试桩）</t>
  </si>
  <si>
    <t>m</t>
  </si>
  <si>
    <t>取芯（1#小学楼）（201根）</t>
  </si>
  <si>
    <t>按检测规范要求：检测数量为总桩数的10%，且不少于10根</t>
  </si>
  <si>
    <t>取芯（2#中学楼）（115根）</t>
  </si>
  <si>
    <t>取芯（3#合班教室）（48根）</t>
  </si>
  <si>
    <t>取芯（4#办公综合楼）（120根）</t>
  </si>
  <si>
    <t>取芯（5#艺体楼）（56根）</t>
  </si>
  <si>
    <t>取芯（6#食堂）（68根）</t>
  </si>
  <si>
    <t>取芯（看台）（51根）</t>
  </si>
  <si>
    <t>取芯（地下室）（179根）</t>
  </si>
  <si>
    <t>合计</t>
  </si>
  <si>
    <t>含税</t>
  </si>
  <si>
    <t>备注：1、工程量按国家检测规范及检测报告的数量为准。
      2、钻孔取芯结算按：实际施工有效桩长+3D（持力层）；
      3、静载结算吨位为特征值×2×1.2÷9.8。
      4、低应变按实际检测根数。</t>
  </si>
  <si>
    <t>南昌红润项目管理有限公司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</si>
</sst>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7" borderId="10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14" fontId="0" fillId="0" borderId="0" xfId="0" applyNumberForma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view="pageBreakPreview" zoomScaleNormal="100" topLeftCell="A4" workbookViewId="0">
      <selection activeCell="G22" sqref="G22"/>
    </sheetView>
  </sheetViews>
  <sheetFormatPr defaultColWidth="9" defaultRowHeight="15.6" outlineLevelCol="7"/>
  <cols>
    <col min="1" max="1" width="5.375" style="1" customWidth="1"/>
    <col min="2" max="2" width="18" style="1" customWidth="1"/>
    <col min="3" max="3" width="7" style="1" customWidth="1"/>
    <col min="4" max="4" width="5.625" style="1" customWidth="1"/>
    <col min="5" max="5" width="10.375" style="1" customWidth="1"/>
    <col min="6" max="6" width="9.75" style="1" customWidth="1"/>
    <col min="7" max="7" width="12" style="1" customWidth="1"/>
    <col min="8" max="8" width="24" style="1" customWidth="1"/>
    <col min="9" max="18" width="15.625" customWidth="1"/>
  </cols>
  <sheetData>
    <row r="1" ht="85.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50.1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50.1" customHeight="1" spans="1:8">
      <c r="A3" s="4">
        <v>1</v>
      </c>
      <c r="B3" s="8" t="s">
        <v>9</v>
      </c>
      <c r="C3" s="5">
        <v>841</v>
      </c>
      <c r="D3" s="5" t="s">
        <v>10</v>
      </c>
      <c r="E3" s="5">
        <v>841</v>
      </c>
      <c r="F3" s="9">
        <v>8</v>
      </c>
      <c r="G3" s="10">
        <f>E3*F3</f>
        <v>6728</v>
      </c>
      <c r="H3" s="7" t="s">
        <v>11</v>
      </c>
    </row>
    <row r="4" ht="50.1" customHeight="1" spans="1:8">
      <c r="A4" s="4">
        <v>2</v>
      </c>
      <c r="B4" s="11" t="s">
        <v>12</v>
      </c>
      <c r="C4" s="5">
        <v>3</v>
      </c>
      <c r="D4" s="5" t="s">
        <v>13</v>
      </c>
      <c r="E4" s="10">
        <f>3*2300*2*1.2/9.8</f>
        <v>1689.79591836735</v>
      </c>
      <c r="F4" s="9">
        <v>15</v>
      </c>
      <c r="G4" s="10">
        <f t="shared" ref="G4:G22" si="0">E4*F4</f>
        <v>25346.9387755102</v>
      </c>
      <c r="H4" s="7" t="s">
        <v>14</v>
      </c>
    </row>
    <row r="5" ht="50.1" customHeight="1" spans="1:8">
      <c r="A5" s="4">
        <v>3</v>
      </c>
      <c r="B5" s="11" t="s">
        <v>15</v>
      </c>
      <c r="C5" s="5">
        <v>3</v>
      </c>
      <c r="D5" s="5" t="s">
        <v>13</v>
      </c>
      <c r="E5" s="10">
        <f>3*2300*2*1.2/9.8</f>
        <v>1689.79591836735</v>
      </c>
      <c r="F5" s="9">
        <v>15</v>
      </c>
      <c r="G5" s="10">
        <f t="shared" si="0"/>
        <v>25346.9387755102</v>
      </c>
      <c r="H5" s="7" t="s">
        <v>16</v>
      </c>
    </row>
    <row r="6" ht="50.1" customHeight="1" spans="1:8">
      <c r="A6" s="4">
        <v>4</v>
      </c>
      <c r="B6" s="11" t="s">
        <v>17</v>
      </c>
      <c r="C6" s="5">
        <v>3</v>
      </c>
      <c r="D6" s="5" t="s">
        <v>13</v>
      </c>
      <c r="E6" s="10">
        <f t="shared" ref="E6" si="1">3*2300*2*1.2/9.8</f>
        <v>1689.79591836735</v>
      </c>
      <c r="F6" s="9">
        <v>15</v>
      </c>
      <c r="G6" s="10">
        <f t="shared" si="0"/>
        <v>25346.9387755102</v>
      </c>
      <c r="H6" s="7" t="s">
        <v>16</v>
      </c>
    </row>
    <row r="7" ht="50.1" customHeight="1" spans="1:8">
      <c r="A7" s="4">
        <v>5</v>
      </c>
      <c r="B7" s="11" t="s">
        <v>18</v>
      </c>
      <c r="C7" s="5">
        <v>2</v>
      </c>
      <c r="D7" s="5" t="s">
        <v>13</v>
      </c>
      <c r="E7" s="10">
        <f>2*2300*2*1.2/9.8</f>
        <v>1126.5306122449</v>
      </c>
      <c r="F7" s="9">
        <v>15</v>
      </c>
      <c r="G7" s="10">
        <f t="shared" si="0"/>
        <v>16897.9591836735</v>
      </c>
      <c r="H7" s="7" t="s">
        <v>16</v>
      </c>
    </row>
    <row r="8" ht="50.1" customHeight="1" spans="1:8">
      <c r="A8" s="4">
        <v>6</v>
      </c>
      <c r="B8" s="11" t="s">
        <v>19</v>
      </c>
      <c r="C8" s="5">
        <v>3</v>
      </c>
      <c r="D8" s="5" t="s">
        <v>13</v>
      </c>
      <c r="E8" s="10">
        <f>3*2300*2*1.2/9.8</f>
        <v>1689.79591836735</v>
      </c>
      <c r="F8" s="9">
        <v>15</v>
      </c>
      <c r="G8" s="10">
        <f t="shared" si="0"/>
        <v>25346.9387755102</v>
      </c>
      <c r="H8" s="7" t="s">
        <v>16</v>
      </c>
    </row>
    <row r="9" ht="50.1" customHeight="1" spans="1:8">
      <c r="A9" s="4">
        <v>7</v>
      </c>
      <c r="B9" s="11" t="s">
        <v>20</v>
      </c>
      <c r="C9" s="5">
        <v>3</v>
      </c>
      <c r="D9" s="5" t="s">
        <v>13</v>
      </c>
      <c r="E9" s="10">
        <f>3*2300*2*1.2/9.8</f>
        <v>1689.79591836735</v>
      </c>
      <c r="F9" s="9">
        <v>15</v>
      </c>
      <c r="G9" s="10">
        <f t="shared" si="0"/>
        <v>25346.9387755102</v>
      </c>
      <c r="H9" s="7" t="s">
        <v>16</v>
      </c>
    </row>
    <row r="10" ht="50.1" customHeight="1" spans="1:8">
      <c r="A10" s="4">
        <v>8</v>
      </c>
      <c r="B10" s="11" t="s">
        <v>21</v>
      </c>
      <c r="C10" s="5">
        <v>3</v>
      </c>
      <c r="D10" s="5" t="s">
        <v>13</v>
      </c>
      <c r="E10" s="10">
        <f>3*2300*2*1.2/9.8</f>
        <v>1689.79591836735</v>
      </c>
      <c r="F10" s="9">
        <v>15</v>
      </c>
      <c r="G10" s="10">
        <f t="shared" si="0"/>
        <v>25346.9387755102</v>
      </c>
      <c r="H10" s="7" t="s">
        <v>16</v>
      </c>
    </row>
    <row r="11" ht="50.1" customHeight="1" spans="1:8">
      <c r="A11" s="4">
        <v>9</v>
      </c>
      <c r="B11" s="11" t="s">
        <v>22</v>
      </c>
      <c r="C11" s="5">
        <v>3</v>
      </c>
      <c r="D11" s="5" t="s">
        <v>13</v>
      </c>
      <c r="E11" s="10">
        <f>3*2300*2*1.2/9.8</f>
        <v>1689.79591836735</v>
      </c>
      <c r="F11" s="9">
        <v>15</v>
      </c>
      <c r="G11" s="10">
        <f t="shared" si="0"/>
        <v>25346.9387755102</v>
      </c>
      <c r="H11" s="7" t="s">
        <v>16</v>
      </c>
    </row>
    <row r="12" ht="50.1" customHeight="1" spans="1:8">
      <c r="A12" s="4">
        <v>10</v>
      </c>
      <c r="B12" s="11" t="s">
        <v>23</v>
      </c>
      <c r="C12" s="5">
        <v>3</v>
      </c>
      <c r="D12" s="5" t="s">
        <v>13</v>
      </c>
      <c r="E12" s="10">
        <f>3*2300*2*1.2/9.8</f>
        <v>1689.79591836735</v>
      </c>
      <c r="F12" s="9">
        <v>15</v>
      </c>
      <c r="G12" s="10">
        <f t="shared" si="0"/>
        <v>25346.9387755102</v>
      </c>
      <c r="H12" s="7" t="s">
        <v>16</v>
      </c>
    </row>
    <row r="13" ht="50.1" customHeight="1" spans="1:8">
      <c r="A13" s="4">
        <v>11</v>
      </c>
      <c r="B13" s="11" t="s">
        <v>24</v>
      </c>
      <c r="C13" s="5">
        <v>3</v>
      </c>
      <c r="D13" s="5" t="s">
        <v>13</v>
      </c>
      <c r="E13" s="10">
        <f>3*600*2*1.2/9.8</f>
        <v>440.816326530612</v>
      </c>
      <c r="F13" s="9">
        <v>15</v>
      </c>
      <c r="G13" s="10">
        <f t="shared" si="0"/>
        <v>6612.24489795918</v>
      </c>
      <c r="H13" s="7" t="s">
        <v>16</v>
      </c>
    </row>
    <row r="14" ht="50.1" customHeight="1" spans="1:8">
      <c r="A14" s="4">
        <v>12</v>
      </c>
      <c r="B14" s="8" t="s">
        <v>25</v>
      </c>
      <c r="C14" s="5">
        <v>3</v>
      </c>
      <c r="D14" s="5" t="s">
        <v>26</v>
      </c>
      <c r="E14" s="5">
        <f>C14*(15+3*0.8)</f>
        <v>52.2</v>
      </c>
      <c r="F14" s="9">
        <v>90</v>
      </c>
      <c r="G14" s="10">
        <f t="shared" si="0"/>
        <v>4698</v>
      </c>
      <c r="H14" s="7" t="s">
        <v>14</v>
      </c>
    </row>
    <row r="15" ht="50.1" customHeight="1" spans="1:8">
      <c r="A15" s="4">
        <v>13</v>
      </c>
      <c r="B15" s="8" t="s">
        <v>27</v>
      </c>
      <c r="C15" s="5">
        <v>21</v>
      </c>
      <c r="D15" s="5" t="s">
        <v>26</v>
      </c>
      <c r="E15" s="5">
        <f>C15*(15+3*0.8)</f>
        <v>365.4</v>
      </c>
      <c r="F15" s="9">
        <v>90</v>
      </c>
      <c r="G15" s="10">
        <f t="shared" si="0"/>
        <v>32886</v>
      </c>
      <c r="H15" s="12" t="s">
        <v>28</v>
      </c>
    </row>
    <row r="16" ht="50.1" customHeight="1" spans="1:8">
      <c r="A16" s="4">
        <v>14</v>
      </c>
      <c r="B16" s="8" t="s">
        <v>29</v>
      </c>
      <c r="C16" s="5">
        <v>12</v>
      </c>
      <c r="D16" s="5" t="s">
        <v>26</v>
      </c>
      <c r="E16" s="5">
        <f t="shared" ref="E16:E22" si="2">C16*(15+3*0.8)</f>
        <v>208.8</v>
      </c>
      <c r="F16" s="9">
        <v>90</v>
      </c>
      <c r="G16" s="10">
        <f t="shared" si="0"/>
        <v>18792</v>
      </c>
      <c r="H16" s="12" t="s">
        <v>28</v>
      </c>
    </row>
    <row r="17" ht="50.1" customHeight="1" spans="1:8">
      <c r="A17" s="4">
        <v>15</v>
      </c>
      <c r="B17" s="8" t="s">
        <v>30</v>
      </c>
      <c r="C17" s="5">
        <v>10</v>
      </c>
      <c r="D17" s="5" t="s">
        <v>26</v>
      </c>
      <c r="E17" s="5">
        <f t="shared" si="2"/>
        <v>174</v>
      </c>
      <c r="F17" s="9">
        <v>90</v>
      </c>
      <c r="G17" s="10">
        <f t="shared" si="0"/>
        <v>15660</v>
      </c>
      <c r="H17" s="12" t="s">
        <v>28</v>
      </c>
    </row>
    <row r="18" ht="50.1" customHeight="1" spans="1:8">
      <c r="A18" s="4">
        <v>16</v>
      </c>
      <c r="B18" s="8" t="s">
        <v>31</v>
      </c>
      <c r="C18" s="5">
        <v>12</v>
      </c>
      <c r="D18" s="5" t="s">
        <v>26</v>
      </c>
      <c r="E18" s="5">
        <f t="shared" si="2"/>
        <v>208.8</v>
      </c>
      <c r="F18" s="9">
        <v>90</v>
      </c>
      <c r="G18" s="10">
        <f t="shared" si="0"/>
        <v>18792</v>
      </c>
      <c r="H18" s="12" t="s">
        <v>28</v>
      </c>
    </row>
    <row r="19" ht="50.1" customHeight="1" spans="1:8">
      <c r="A19" s="4">
        <v>17</v>
      </c>
      <c r="B19" s="8" t="s">
        <v>32</v>
      </c>
      <c r="C19" s="5">
        <v>10</v>
      </c>
      <c r="D19" s="5" t="s">
        <v>26</v>
      </c>
      <c r="E19" s="5">
        <f t="shared" si="2"/>
        <v>174</v>
      </c>
      <c r="F19" s="9">
        <v>90</v>
      </c>
      <c r="G19" s="10">
        <f t="shared" si="0"/>
        <v>15660</v>
      </c>
      <c r="H19" s="12" t="s">
        <v>28</v>
      </c>
    </row>
    <row r="20" ht="50.1" customHeight="1" spans="1:8">
      <c r="A20" s="4">
        <v>18</v>
      </c>
      <c r="B20" s="8" t="s">
        <v>33</v>
      </c>
      <c r="C20" s="5">
        <v>10</v>
      </c>
      <c r="D20" s="6" t="s">
        <v>26</v>
      </c>
      <c r="E20" s="5">
        <f t="shared" si="2"/>
        <v>174</v>
      </c>
      <c r="F20" s="9">
        <v>90</v>
      </c>
      <c r="G20" s="10">
        <f t="shared" si="0"/>
        <v>15660</v>
      </c>
      <c r="H20" s="12" t="s">
        <v>28</v>
      </c>
    </row>
    <row r="21" ht="50.1" customHeight="1" spans="1:8">
      <c r="A21" s="4">
        <v>19</v>
      </c>
      <c r="B21" s="8" t="s">
        <v>34</v>
      </c>
      <c r="C21" s="5">
        <v>10</v>
      </c>
      <c r="D21" s="5" t="s">
        <v>26</v>
      </c>
      <c r="E21" s="5">
        <f t="shared" si="2"/>
        <v>174</v>
      </c>
      <c r="F21" s="9">
        <v>90</v>
      </c>
      <c r="G21" s="10">
        <f t="shared" si="0"/>
        <v>15660</v>
      </c>
      <c r="H21" s="12" t="s">
        <v>28</v>
      </c>
    </row>
    <row r="22" ht="50.1" customHeight="1" spans="1:8">
      <c r="A22" s="4">
        <v>20</v>
      </c>
      <c r="B22" s="8" t="s">
        <v>35</v>
      </c>
      <c r="C22" s="5">
        <v>18</v>
      </c>
      <c r="D22" s="5" t="s">
        <v>26</v>
      </c>
      <c r="E22" s="5">
        <f t="shared" si="2"/>
        <v>313.2</v>
      </c>
      <c r="F22" s="9">
        <v>90</v>
      </c>
      <c r="G22" s="10">
        <f t="shared" si="0"/>
        <v>28188</v>
      </c>
      <c r="H22" s="12" t="s">
        <v>28</v>
      </c>
    </row>
    <row r="23" ht="50.1" customHeight="1" spans="1:8">
      <c r="A23" s="13" t="s">
        <v>36</v>
      </c>
      <c r="B23" s="14"/>
      <c r="C23" s="14"/>
      <c r="D23" s="14"/>
      <c r="E23" s="14"/>
      <c r="F23" s="15"/>
      <c r="G23" s="16">
        <f>SUM(G3:G22)</f>
        <v>399009.714285714</v>
      </c>
      <c r="H23" s="17" t="s">
        <v>37</v>
      </c>
    </row>
    <row r="24" ht="72.75" customHeight="1" spans="1:8">
      <c r="A24" s="18" t="s">
        <v>38</v>
      </c>
      <c r="B24" s="19"/>
      <c r="C24" s="19"/>
      <c r="D24" s="19"/>
      <c r="E24" s="19"/>
      <c r="F24" s="19"/>
      <c r="G24" s="19"/>
      <c r="H24" s="19"/>
    </row>
    <row r="25" spans="5:8">
      <c r="E25" s="20"/>
      <c r="F25" s="21" t="s">
        <v>39</v>
      </c>
      <c r="G25" s="21"/>
      <c r="H25" s="21"/>
    </row>
    <row r="26" ht="39.95" customHeight="1" spans="6:8">
      <c r="F26" s="22">
        <v>44448</v>
      </c>
      <c r="G26" s="22"/>
      <c r="H26" s="22"/>
    </row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</sheetData>
  <mergeCells count="5">
    <mergeCell ref="A1:H1"/>
    <mergeCell ref="A23:F23"/>
    <mergeCell ref="A24:H24"/>
    <mergeCell ref="F25:H25"/>
    <mergeCell ref="F26:H26"/>
  </mergeCells>
  <printOptions horizontalCentered="1"/>
  <pageMargins left="0.118110236220472" right="0.118110236220472" top="0.393700787401575" bottom="0.393700787401575" header="0.31496062992126" footer="0.31496062992126"/>
  <pageSetup paperSize="9" scale="98" orientation="portrait" horizontalDpi="300" verticalDpi="300"/>
  <headerFooter/>
  <rowBreaks count="1" manualBreakCount="1">
    <brk id="1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基坑支护监测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素心若雪</cp:lastModifiedBy>
  <dcterms:created xsi:type="dcterms:W3CDTF">2013-06-13T05:04:00Z</dcterms:created>
  <cp:lastPrinted>2021-09-10T07:31:00Z</cp:lastPrinted>
  <dcterms:modified xsi:type="dcterms:W3CDTF">2021-12-06T06:56:47Z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A83BC612486E4684B43CB8AF4D8F2E24</vt:lpwstr>
  </property>
</Properties>
</file>