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封面" sheetId="2" r:id="rId1"/>
    <sheet name="报价" sheetId="1" r:id="rId2"/>
  </sheets>
  <definedNames>
    <definedName name="_xlnm.Print_Area" localSheetId="1">报价!$A$1:$G$11</definedName>
  </definedNames>
  <calcPr calcId="144525"/>
</workbook>
</file>

<file path=xl/sharedStrings.xml><?xml version="1.0" encoding="utf-8"?>
<sst xmlns="http://schemas.openxmlformats.org/spreadsheetml/2006/main" count="32" uniqueCount="31">
  <si>
    <t>招 标 控 制 价</t>
  </si>
  <si>
    <t>工程名称：</t>
  </si>
  <si>
    <t>工程造价</t>
  </si>
  <si>
    <t>（小写）：</t>
  </si>
  <si>
    <t>（大写）：</t>
  </si>
  <si>
    <t>编制单位：</t>
  </si>
  <si>
    <t>(单位盖章)</t>
  </si>
  <si>
    <t>法定代表人</t>
  </si>
  <si>
    <t>或其授权人：</t>
  </si>
  <si>
    <t>(签字或盖章)</t>
  </si>
  <si>
    <t>编 制 人：</t>
  </si>
  <si>
    <t>复 核 人：</t>
  </si>
  <si>
    <t>(造价人员签字盖执业章)</t>
  </si>
  <si>
    <t>编制时间：      年   月    日</t>
  </si>
  <si>
    <t>红谷滩区现代服务产业园项目基坑监测控制价</t>
  </si>
  <si>
    <t>监测费部分</t>
  </si>
  <si>
    <t>点数</t>
  </si>
  <si>
    <t>监测次数</t>
  </si>
  <si>
    <t>收费标准(元/个)</t>
  </si>
  <si>
    <t>单项总价(元)</t>
  </si>
  <si>
    <t>备注</t>
  </si>
  <si>
    <t>基坑竖向位移</t>
  </si>
  <si>
    <t>（1）基坑开挖期间：开挖深度≤H/3时，1次/3天；H/3＜开挖深度≤2H/3时，1次/2天；2H/3＜开挖深度≤H时，1次/1天； 
（2）基坑底板浇筑后：1～7天时，1次1天；7～14天时，1次/3天；14～28天时，1次/5天；超过28天时，1次/7天； 
（3）当基坑监测数据达到预警值、雨季及气候恶劣、监测结果异常、变化速率过大时，应提高监测频率；</t>
  </si>
  <si>
    <t>基坑水平位移</t>
  </si>
  <si>
    <t>地下水位</t>
  </si>
  <si>
    <t>周边管线</t>
  </si>
  <si>
    <t>周边地表、道路竖向位移</t>
  </si>
  <si>
    <t>周边地表、道路水平位移</t>
  </si>
  <si>
    <t>土钉、锚管抗拔检测</t>
  </si>
  <si>
    <t>合计</t>
  </si>
  <si>
    <t>注明：1、以上收费依据南昌市红谷滩城市投资集团有限公司《自营工程项目咨询服务取费标准（试行）》，缺项部分采用市场价，工程量依据总包提供预估工程量。
      2、工程量按实际发生为准。
      3、以上综合单价包含施工、材料、人工、税金等一切费用。</t>
  </si>
</sst>
</file>

<file path=xl/styles.xml><?xml version="1.0" encoding="utf-8"?>
<styleSheet xmlns="http://schemas.openxmlformats.org/spreadsheetml/2006/main">
  <numFmts count="7">
    <numFmt numFmtId="176" formatCode="[DBNum2][$RMB]General;[Red][DBNum2][$RMB]General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0.00_ "/>
    <numFmt numFmtId="178" formatCode="000000"/>
  </numFmts>
  <fonts count="27">
    <font>
      <sz val="12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4"/>
      <name val="黑体"/>
      <charset val="134"/>
    </font>
    <font>
      <sz val="25"/>
      <name val="黑体"/>
      <charset val="134"/>
    </font>
    <font>
      <sz val="10"/>
      <name val="黑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indexed="53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62"/>
      <name val="宋体"/>
      <charset val="134"/>
    </font>
    <font>
      <u/>
      <sz val="11"/>
      <color indexed="12"/>
      <name val="宋体"/>
      <charset val="134"/>
    </font>
    <font>
      <b/>
      <sz val="11"/>
      <color indexed="54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b/>
      <sz val="13"/>
      <color indexed="54"/>
      <name val="宋体"/>
      <charset val="134"/>
    </font>
    <font>
      <b/>
      <sz val="15"/>
      <color indexed="54"/>
      <name val="宋体"/>
      <charset val="134"/>
    </font>
    <font>
      <b/>
      <sz val="18"/>
      <color indexed="54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sz val="11"/>
      <color indexed="17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0">
    <xf numFmtId="0" fontId="0" fillId="0" borderId="0"/>
    <xf numFmtId="42" fontId="9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24" fillId="12" borderId="13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6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2" fontId="0" fillId="0" borderId="0" xfId="0" applyNumberForma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1" fontId="0" fillId="0" borderId="1" xfId="0" applyNumberFormat="1" applyFont="1" applyBorder="1" applyAlignment="1">
      <alignment horizontal="center" vertical="center" wrapText="1"/>
    </xf>
    <xf numFmtId="2" fontId="0" fillId="0" borderId="1" xfId="0" applyNumberFormat="1" applyFont="1" applyBorder="1" applyAlignment="1">
      <alignment horizontal="center" vertical="center" wrapText="1"/>
    </xf>
    <xf numFmtId="2" fontId="0" fillId="0" borderId="0" xfId="0" applyNumberFormat="1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 wrapText="1"/>
    </xf>
    <xf numFmtId="1" fontId="0" fillId="0" borderId="0" xfId="0" applyNumberFormat="1" applyFont="1" applyAlignment="1">
      <alignment horizontal="center" vertical="center" wrapText="1"/>
    </xf>
    <xf numFmtId="0" fontId="0" fillId="0" borderId="2" xfId="0" applyNumberFormat="1" applyBorder="1" applyAlignment="1">
      <alignment horizontal="left" vertical="center" wrapText="1"/>
    </xf>
    <xf numFmtId="0" fontId="0" fillId="0" borderId="3" xfId="0" applyNumberFormat="1" applyFont="1" applyBorder="1" applyAlignment="1">
      <alignment horizontal="left" vertical="center" wrapText="1"/>
    </xf>
    <xf numFmtId="0" fontId="0" fillId="0" borderId="4" xfId="0" applyNumberFormat="1" applyFont="1" applyBorder="1" applyAlignment="1">
      <alignment horizontal="left" vertical="center" wrapText="1"/>
    </xf>
    <xf numFmtId="0" fontId="0" fillId="0" borderId="0" xfId="0" applyNumberFormat="1" applyFont="1" applyAlignment="1">
      <alignment horizontal="left" vertical="center" wrapText="1"/>
    </xf>
    <xf numFmtId="0" fontId="0" fillId="0" borderId="5" xfId="0" applyNumberFormat="1" applyFont="1" applyBorder="1" applyAlignment="1">
      <alignment horizontal="right" vertical="center" wrapText="1"/>
    </xf>
    <xf numFmtId="0" fontId="0" fillId="0" borderId="0" xfId="0" applyNumberFormat="1" applyFont="1" applyAlignment="1">
      <alignment horizontal="right" vertical="center" wrapText="1"/>
    </xf>
    <xf numFmtId="0" fontId="0" fillId="0" borderId="0" xfId="0" applyNumberFormat="1" applyFont="1" applyBorder="1" applyAlignment="1">
      <alignment vertical="center" wrapText="1"/>
    </xf>
    <xf numFmtId="0" fontId="0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49" applyFont="1">
      <alignment vertical="center"/>
    </xf>
    <xf numFmtId="0" fontId="5" fillId="0" borderId="0" xfId="49" applyFont="1" applyAlignment="1">
      <alignment horizontal="left" vertical="center" indent="1"/>
    </xf>
    <xf numFmtId="0" fontId="0" fillId="0" borderId="0" xfId="49" applyFont="1" applyAlignment="1">
      <alignment horizontal="center" vertical="center"/>
    </xf>
    <xf numFmtId="0" fontId="6" fillId="0" borderId="0" xfId="49" applyFont="1" applyAlignment="1">
      <alignment horizontal="center" vertical="center"/>
    </xf>
    <xf numFmtId="0" fontId="0" fillId="0" borderId="0" xfId="49" applyFont="1" applyFill="1" applyBorder="1">
      <alignment vertical="center"/>
    </xf>
    <xf numFmtId="0" fontId="0" fillId="0" borderId="0" xfId="49" applyFont="1" applyFill="1" applyBorder="1" applyAlignment="1">
      <alignment horizontal="center" vertical="center"/>
    </xf>
    <xf numFmtId="0" fontId="5" fillId="0" borderId="0" xfId="49" applyFont="1" applyAlignment="1">
      <alignment horizontal="left" indent="1"/>
    </xf>
    <xf numFmtId="0" fontId="1" fillId="0" borderId="6" xfId="49" applyFont="1" applyBorder="1" applyAlignment="1">
      <alignment horizontal="center" wrapText="1"/>
    </xf>
    <xf numFmtId="0" fontId="0" fillId="0" borderId="0" xfId="49" applyFont="1" applyAlignment="1"/>
    <xf numFmtId="177" fontId="1" fillId="0" borderId="5" xfId="49" applyNumberFormat="1" applyFont="1" applyBorder="1" applyAlignment="1">
      <alignment horizontal="left"/>
    </xf>
    <xf numFmtId="176" fontId="1" fillId="0" borderId="6" xfId="49" applyNumberFormat="1" applyFont="1" applyBorder="1" applyAlignment="1">
      <alignment horizontal="left"/>
    </xf>
    <xf numFmtId="0" fontId="0" fillId="0" borderId="0" xfId="49" applyFont="1" applyBorder="1" applyAlignment="1">
      <alignment horizontal="center" vertical="center"/>
    </xf>
    <xf numFmtId="0" fontId="1" fillId="0" borderId="6" xfId="49" applyFont="1" applyBorder="1" applyAlignment="1"/>
    <xf numFmtId="0" fontId="1" fillId="0" borderId="6" xfId="49" applyFont="1" applyBorder="1" applyAlignment="1">
      <alignment vertical="center"/>
    </xf>
    <xf numFmtId="0" fontId="7" fillId="0" borderId="5" xfId="49" applyFont="1" applyBorder="1" applyAlignment="1">
      <alignment horizontal="center" vertical="center"/>
    </xf>
    <xf numFmtId="0" fontId="0" fillId="0" borderId="6" xfId="49" applyFont="1" applyBorder="1">
      <alignment vertical="center"/>
    </xf>
    <xf numFmtId="0" fontId="0" fillId="0" borderId="6" xfId="49" applyFont="1" applyBorder="1" applyAlignment="1">
      <alignment horizontal="center" vertical="center"/>
    </xf>
    <xf numFmtId="0" fontId="7" fillId="0" borderId="0" xfId="49" applyFont="1" applyAlignment="1">
      <alignment horizontal="center" vertical="center"/>
    </xf>
    <xf numFmtId="0" fontId="5" fillId="0" borderId="0" xfId="49" applyFont="1" applyAlignment="1">
      <alignment horizontal="center"/>
    </xf>
    <xf numFmtId="0" fontId="0" fillId="0" borderId="0" xfId="49" applyFont="1" applyBorder="1">
      <alignment vertical="center"/>
    </xf>
    <xf numFmtId="0" fontId="7" fillId="0" borderId="0" xfId="49" applyFont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indexed="9"/>
      </font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tabSelected="1" view="pageBreakPreview" zoomScaleNormal="100" workbookViewId="0">
      <selection activeCell="B4" sqref="B4:E4"/>
    </sheetView>
  </sheetViews>
  <sheetFormatPr defaultColWidth="14.125" defaultRowHeight="24" customHeight="1" outlineLevelCol="5"/>
  <cols>
    <col min="1" max="1" width="15.25" style="36" customWidth="1"/>
    <col min="2" max="2" width="9.75" style="35" customWidth="1"/>
    <col min="3" max="3" width="10" style="37" customWidth="1"/>
    <col min="4" max="4" width="11.25" style="35" customWidth="1"/>
    <col min="5" max="5" width="35.5" style="35" customWidth="1"/>
    <col min="6" max="16384" width="14.125" style="35"/>
  </cols>
  <sheetData>
    <row r="1" ht="20.1" customHeight="1"/>
    <row r="2" ht="39.75" customHeight="1" spans="1:5">
      <c r="A2" s="38" t="s">
        <v>0</v>
      </c>
      <c r="B2" s="38"/>
      <c r="C2" s="38"/>
      <c r="D2" s="38"/>
      <c r="E2" s="38"/>
    </row>
    <row r="3" ht="45" customHeight="1" spans="2:3">
      <c r="B3" s="39"/>
      <c r="C3" s="40"/>
    </row>
    <row r="4" ht="31.5" customHeight="1" spans="1:5">
      <c r="A4" s="41" t="s">
        <v>1</v>
      </c>
      <c r="B4" s="42" t="str">
        <f>报价!A1</f>
        <v>红谷滩区现代服务产业园项目基坑监测控制价</v>
      </c>
      <c r="C4" s="42"/>
      <c r="D4" s="42"/>
      <c r="E4" s="42"/>
    </row>
    <row r="5" ht="31.5" customHeight="1" spans="1:5">
      <c r="A5" s="41" t="s">
        <v>2</v>
      </c>
      <c r="B5" s="43" t="s">
        <v>3</v>
      </c>
      <c r="C5" s="44">
        <f>报价!C10</f>
        <v>438900</v>
      </c>
      <c r="D5" s="44"/>
      <c r="E5" s="44"/>
    </row>
    <row r="6" ht="31.5" customHeight="1" spans="2:5">
      <c r="B6" s="43" t="s">
        <v>4</v>
      </c>
      <c r="C6" s="45">
        <f>C5</f>
        <v>438900</v>
      </c>
      <c r="D6" s="45"/>
      <c r="E6" s="45"/>
    </row>
    <row r="7" ht="78" customHeight="1" spans="3:3">
      <c r="C7" s="46"/>
    </row>
    <row r="8" ht="31.5" customHeight="1" spans="1:5">
      <c r="A8" s="41" t="s">
        <v>5</v>
      </c>
      <c r="B8" s="47"/>
      <c r="C8" s="48"/>
      <c r="D8" s="48"/>
      <c r="E8" s="48"/>
    </row>
    <row r="9" ht="31.5" customHeight="1" spans="2:5">
      <c r="B9" s="49" t="s">
        <v>6</v>
      </c>
      <c r="C9" s="49"/>
      <c r="D9" s="49"/>
      <c r="E9" s="49"/>
    </row>
    <row r="10" ht="31.5" customHeight="1" spans="1:1">
      <c r="A10" s="41" t="s">
        <v>7</v>
      </c>
    </row>
    <row r="11" ht="18.75" customHeight="1" spans="1:5">
      <c r="A11" s="36" t="s">
        <v>8</v>
      </c>
      <c r="B11" s="50"/>
      <c r="C11" s="51"/>
      <c r="D11" s="51"/>
      <c r="E11" s="51"/>
    </row>
    <row r="12" ht="31.5" customHeight="1" spans="2:5">
      <c r="B12" s="49" t="s">
        <v>9</v>
      </c>
      <c r="C12" s="49"/>
      <c r="D12" s="49"/>
      <c r="E12" s="49"/>
    </row>
    <row r="13" ht="60" customHeight="1" spans="3:3">
      <c r="C13" s="52"/>
    </row>
    <row r="14" ht="31.5" customHeight="1" spans="1:6">
      <c r="A14" s="41" t="s">
        <v>10</v>
      </c>
      <c r="B14" s="50"/>
      <c r="C14" s="51"/>
      <c r="D14" s="53" t="s">
        <v>11</v>
      </c>
      <c r="E14" s="51"/>
      <c r="F14" s="54"/>
    </row>
    <row r="15" ht="31.5" customHeight="1" spans="2:6">
      <c r="B15" s="49" t="s">
        <v>12</v>
      </c>
      <c r="C15" s="49"/>
      <c r="E15" s="49" t="s">
        <v>12</v>
      </c>
      <c r="F15" s="55"/>
    </row>
    <row r="18" s="35" customFormat="1" customHeight="1" spans="1:1">
      <c r="A18" s="36" t="s">
        <v>13</v>
      </c>
    </row>
  </sheetData>
  <mergeCells count="8">
    <mergeCell ref="A2:E2"/>
    <mergeCell ref="B4:E4"/>
    <mergeCell ref="C5:E5"/>
    <mergeCell ref="C6:E6"/>
    <mergeCell ref="B9:E9"/>
    <mergeCell ref="D11:E11"/>
    <mergeCell ref="B12:E12"/>
    <mergeCell ref="B15:C15"/>
  </mergeCells>
  <pageMargins left="0.7" right="0.7" top="0.75" bottom="0.75" header="0.3" footer="0.3"/>
  <pageSetup paperSize="9" scale="9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14"/>
  <sheetViews>
    <sheetView view="pageBreakPreview" zoomScaleNormal="100" workbookViewId="0">
      <selection activeCell="C10" sqref="C10:F10"/>
    </sheetView>
  </sheetViews>
  <sheetFormatPr defaultColWidth="9" defaultRowHeight="14.25"/>
  <cols>
    <col min="1" max="1" width="5.125" style="2" customWidth="1"/>
    <col min="2" max="2" width="17.5" style="3" customWidth="1"/>
    <col min="3" max="3" width="6.55833333333333" style="3" customWidth="1"/>
    <col min="4" max="4" width="10.85" style="3" customWidth="1"/>
    <col min="5" max="5" width="13.125" style="3" customWidth="1"/>
    <col min="6" max="6" width="10" style="4" customWidth="1"/>
    <col min="7" max="7" width="36.5" style="4" customWidth="1"/>
    <col min="8" max="8" width="11.3333333333333" style="4" customWidth="1"/>
    <col min="9" max="250" width="9" style="3" customWidth="1"/>
  </cols>
  <sheetData>
    <row r="1" ht="36" customHeight="1" spans="1:8">
      <c r="A1" s="5" t="s">
        <v>14</v>
      </c>
      <c r="B1" s="5"/>
      <c r="C1" s="5"/>
      <c r="D1" s="5"/>
      <c r="E1" s="5"/>
      <c r="F1" s="5"/>
      <c r="G1" s="5"/>
      <c r="H1" s="5"/>
    </row>
    <row r="2" s="1" customFormat="1" ht="38" customHeight="1" spans="1:250">
      <c r="A2" s="6" t="s">
        <v>15</v>
      </c>
      <c r="B2" s="6"/>
      <c r="C2" s="7" t="s">
        <v>16</v>
      </c>
      <c r="D2" s="6" t="s">
        <v>17</v>
      </c>
      <c r="E2" s="7" t="s">
        <v>18</v>
      </c>
      <c r="F2" s="8" t="s">
        <v>19</v>
      </c>
      <c r="G2" s="8" t="s">
        <v>20</v>
      </c>
      <c r="H2" s="9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EP2" s="34"/>
      <c r="EQ2" s="34"/>
      <c r="ER2" s="34"/>
      <c r="ES2" s="34"/>
      <c r="ET2" s="34"/>
      <c r="EU2" s="34"/>
      <c r="EV2" s="34"/>
      <c r="EW2" s="34"/>
      <c r="EX2" s="34"/>
      <c r="EY2" s="34"/>
      <c r="EZ2" s="34"/>
      <c r="FA2" s="34"/>
      <c r="FB2" s="34"/>
      <c r="FC2" s="34"/>
      <c r="FD2" s="34"/>
      <c r="FE2" s="34"/>
      <c r="FF2" s="34"/>
      <c r="FG2" s="34"/>
      <c r="FH2" s="34"/>
      <c r="FI2" s="34"/>
      <c r="FJ2" s="34"/>
      <c r="FK2" s="34"/>
      <c r="FL2" s="34"/>
      <c r="FM2" s="34"/>
      <c r="FN2" s="34"/>
      <c r="FO2" s="34"/>
      <c r="FP2" s="34"/>
      <c r="FQ2" s="34"/>
      <c r="FR2" s="34"/>
      <c r="FS2" s="34"/>
      <c r="FT2" s="34"/>
      <c r="FU2" s="34"/>
      <c r="FV2" s="34"/>
      <c r="FW2" s="34"/>
      <c r="FX2" s="34"/>
      <c r="FY2" s="34"/>
      <c r="FZ2" s="34"/>
      <c r="GA2" s="34"/>
      <c r="GB2" s="34"/>
      <c r="GC2" s="34"/>
      <c r="GD2" s="34"/>
      <c r="GE2" s="34"/>
      <c r="GF2" s="34"/>
      <c r="GG2" s="34"/>
      <c r="GH2" s="34"/>
      <c r="GI2" s="34"/>
      <c r="GJ2" s="34"/>
      <c r="GK2" s="34"/>
      <c r="GL2" s="34"/>
      <c r="GM2" s="34"/>
      <c r="GN2" s="34"/>
      <c r="GO2" s="34"/>
      <c r="GP2" s="34"/>
      <c r="GQ2" s="34"/>
      <c r="GR2" s="34"/>
      <c r="GS2" s="34"/>
      <c r="GT2" s="34"/>
      <c r="GU2" s="34"/>
      <c r="GV2" s="34"/>
      <c r="GW2" s="34"/>
      <c r="GX2" s="34"/>
      <c r="GY2" s="34"/>
      <c r="GZ2" s="34"/>
      <c r="HA2" s="34"/>
      <c r="HB2" s="34"/>
      <c r="HC2" s="34"/>
      <c r="HD2" s="34"/>
      <c r="HE2" s="34"/>
      <c r="HF2" s="34"/>
      <c r="HG2" s="34"/>
      <c r="HH2" s="34"/>
      <c r="HI2" s="34"/>
      <c r="HJ2" s="34"/>
      <c r="HK2" s="34"/>
      <c r="HL2" s="34"/>
      <c r="HM2" s="34"/>
      <c r="HN2" s="34"/>
      <c r="HO2" s="34"/>
      <c r="HP2" s="34"/>
      <c r="HQ2" s="34"/>
      <c r="HR2" s="34"/>
      <c r="HS2" s="34"/>
      <c r="HT2" s="34"/>
      <c r="HU2" s="34"/>
      <c r="HV2" s="34"/>
      <c r="HW2" s="34"/>
      <c r="HX2" s="34"/>
      <c r="HY2" s="34"/>
      <c r="HZ2" s="34"/>
      <c r="IA2" s="34"/>
      <c r="IB2" s="34"/>
      <c r="IC2" s="34"/>
      <c r="ID2" s="34"/>
      <c r="IE2" s="34"/>
      <c r="IF2" s="34"/>
      <c r="IG2" s="34"/>
      <c r="IH2" s="34"/>
      <c r="II2" s="34"/>
      <c r="IJ2" s="34"/>
      <c r="IK2" s="34"/>
      <c r="IL2" s="34"/>
      <c r="IM2" s="34"/>
      <c r="IN2" s="34"/>
      <c r="IO2" s="34"/>
      <c r="IP2" s="34"/>
    </row>
    <row r="3" ht="54" customHeight="1" spans="1:22">
      <c r="A3" s="10">
        <v>1</v>
      </c>
      <c r="B3" s="10" t="s">
        <v>21</v>
      </c>
      <c r="C3" s="11">
        <v>120</v>
      </c>
      <c r="D3" s="11">
        <v>60</v>
      </c>
      <c r="E3" s="12">
        <v>25</v>
      </c>
      <c r="F3" s="13">
        <f t="shared" ref="F3:F8" si="0">C3*D3*E3</f>
        <v>180000</v>
      </c>
      <c r="G3" s="14" t="s">
        <v>22</v>
      </c>
      <c r="H3" s="15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</row>
    <row r="4" ht="54" customHeight="1" spans="1:22">
      <c r="A4" s="10">
        <v>2</v>
      </c>
      <c r="B4" s="10" t="s">
        <v>23</v>
      </c>
      <c r="C4" s="11">
        <v>120</v>
      </c>
      <c r="D4" s="11">
        <v>60</v>
      </c>
      <c r="E4" s="12">
        <v>25</v>
      </c>
      <c r="F4" s="13">
        <f t="shared" si="0"/>
        <v>180000</v>
      </c>
      <c r="G4" s="14"/>
      <c r="H4" s="15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</row>
    <row r="5" ht="54" customHeight="1" spans="1:22">
      <c r="A5" s="10">
        <v>3</v>
      </c>
      <c r="B5" s="16" t="s">
        <v>24</v>
      </c>
      <c r="C5" s="11">
        <v>1</v>
      </c>
      <c r="D5" s="11">
        <v>60</v>
      </c>
      <c r="E5" s="12">
        <v>25</v>
      </c>
      <c r="F5" s="13">
        <f t="shared" si="0"/>
        <v>1500</v>
      </c>
      <c r="G5" s="14"/>
      <c r="H5" s="15"/>
      <c r="I5" s="30"/>
      <c r="J5" s="31"/>
      <c r="K5" s="31"/>
      <c r="L5" s="32"/>
      <c r="M5" s="29"/>
      <c r="N5" s="29"/>
      <c r="O5" s="29"/>
      <c r="P5" s="29"/>
      <c r="Q5" s="29"/>
      <c r="R5" s="29"/>
      <c r="S5" s="29"/>
      <c r="T5" s="29"/>
      <c r="U5" s="29"/>
      <c r="V5" s="29"/>
    </row>
    <row r="6" ht="54" customHeight="1" spans="1:22">
      <c r="A6" s="10">
        <v>4</v>
      </c>
      <c r="B6" s="16" t="s">
        <v>25</v>
      </c>
      <c r="C6" s="11">
        <v>3</v>
      </c>
      <c r="D6" s="11">
        <v>60</v>
      </c>
      <c r="E6" s="12">
        <v>25</v>
      </c>
      <c r="F6" s="13">
        <f t="shared" si="0"/>
        <v>4500</v>
      </c>
      <c r="G6" s="14"/>
      <c r="H6" s="15"/>
      <c r="I6" s="30"/>
      <c r="J6" s="31"/>
      <c r="K6" s="31"/>
      <c r="L6" s="32"/>
      <c r="M6" s="29"/>
      <c r="N6" s="29"/>
      <c r="O6" s="29"/>
      <c r="P6" s="29"/>
      <c r="Q6" s="29"/>
      <c r="R6" s="29"/>
      <c r="S6" s="29"/>
      <c r="T6" s="29"/>
      <c r="U6" s="29"/>
      <c r="V6" s="29"/>
    </row>
    <row r="7" ht="54" customHeight="1" spans="1:22">
      <c r="A7" s="10">
        <v>5</v>
      </c>
      <c r="B7" s="16" t="s">
        <v>26</v>
      </c>
      <c r="C7" s="11">
        <v>21</v>
      </c>
      <c r="D7" s="11">
        <v>60</v>
      </c>
      <c r="E7" s="12">
        <v>25</v>
      </c>
      <c r="F7" s="13">
        <f t="shared" si="0"/>
        <v>31500</v>
      </c>
      <c r="G7" s="14"/>
      <c r="H7" s="15"/>
      <c r="I7" s="30"/>
      <c r="J7" s="31"/>
      <c r="K7" s="31"/>
      <c r="L7" s="32"/>
      <c r="M7" s="29"/>
      <c r="N7" s="29"/>
      <c r="O7" s="29"/>
      <c r="P7" s="29"/>
      <c r="Q7" s="29"/>
      <c r="R7" s="29"/>
      <c r="S7" s="29"/>
      <c r="T7" s="29"/>
      <c r="U7" s="29"/>
      <c r="V7" s="29"/>
    </row>
    <row r="8" ht="54" customHeight="1" spans="1:22">
      <c r="A8" s="10">
        <v>6</v>
      </c>
      <c r="B8" s="16" t="s">
        <v>27</v>
      </c>
      <c r="C8" s="11">
        <v>21</v>
      </c>
      <c r="D8" s="11">
        <v>60</v>
      </c>
      <c r="E8" s="12">
        <v>25</v>
      </c>
      <c r="F8" s="13">
        <f t="shared" si="0"/>
        <v>31500</v>
      </c>
      <c r="G8" s="14"/>
      <c r="H8" s="15"/>
      <c r="I8" s="30"/>
      <c r="J8" s="31"/>
      <c r="K8" s="31"/>
      <c r="L8" s="32"/>
      <c r="M8" s="29"/>
      <c r="N8" s="29"/>
      <c r="O8" s="29"/>
      <c r="P8" s="29"/>
      <c r="Q8" s="29"/>
      <c r="R8" s="29"/>
      <c r="S8" s="29"/>
      <c r="T8" s="29"/>
      <c r="U8" s="29"/>
      <c r="V8" s="29"/>
    </row>
    <row r="9" customFormat="1" ht="54" customHeight="1" spans="1:250">
      <c r="A9" s="10">
        <v>7</v>
      </c>
      <c r="B9" s="16" t="s">
        <v>28</v>
      </c>
      <c r="C9" s="11">
        <f>12+6</f>
        <v>18</v>
      </c>
      <c r="D9" s="11"/>
      <c r="E9" s="12">
        <v>550</v>
      </c>
      <c r="F9" s="13">
        <f>C9*E9</f>
        <v>9900</v>
      </c>
      <c r="G9" s="14"/>
      <c r="H9" s="15"/>
      <c r="I9" s="33"/>
      <c r="J9" s="29"/>
      <c r="K9" s="29"/>
      <c r="L9" s="32"/>
      <c r="M9" s="29"/>
      <c r="N9" s="29"/>
      <c r="O9" s="29"/>
      <c r="P9" s="29"/>
      <c r="Q9" s="29"/>
      <c r="R9" s="29"/>
      <c r="S9" s="29"/>
      <c r="T9" s="29"/>
      <c r="U9" s="29"/>
      <c r="V9" s="29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</row>
    <row r="10" ht="30" customHeight="1" spans="1:22">
      <c r="A10" s="10"/>
      <c r="B10" s="12" t="s">
        <v>29</v>
      </c>
      <c r="C10" s="17">
        <f>SUM(F3:F9)</f>
        <v>438900</v>
      </c>
      <c r="D10" s="17"/>
      <c r="E10" s="17"/>
      <c r="F10" s="17"/>
      <c r="G10" s="18">
        <f>C10</f>
        <v>438900</v>
      </c>
      <c r="H10" s="1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ht="71" customHeight="1" spans="1:8">
      <c r="A11" s="20" t="s">
        <v>30</v>
      </c>
      <c r="B11" s="21"/>
      <c r="C11" s="21"/>
      <c r="D11" s="21"/>
      <c r="E11" s="21"/>
      <c r="F11" s="21"/>
      <c r="G11" s="22"/>
      <c r="H11" s="23"/>
    </row>
    <row r="12" ht="30" customHeight="1" spans="1:8">
      <c r="A12" s="24"/>
      <c r="B12" s="24"/>
      <c r="C12" s="24"/>
      <c r="D12" s="24"/>
      <c r="E12" s="24"/>
      <c r="F12" s="24"/>
      <c r="G12" s="24"/>
      <c r="H12" s="25"/>
    </row>
    <row r="13" ht="35.1" customHeight="1" spans="1:8">
      <c r="A13" s="26"/>
      <c r="B13" s="26"/>
      <c r="C13" s="26"/>
      <c r="D13" s="26"/>
      <c r="E13" s="26"/>
      <c r="F13" s="26"/>
      <c r="G13" s="26"/>
      <c r="H13" s="27"/>
    </row>
    <row r="14" spans="2:8">
      <c r="B14" s="2"/>
      <c r="C14" s="2"/>
      <c r="D14" s="2"/>
      <c r="E14" s="2"/>
      <c r="F14" s="2"/>
      <c r="G14" s="2"/>
      <c r="H14" s="2"/>
    </row>
  </sheetData>
  <mergeCells count="9">
    <mergeCell ref="A1:G1"/>
    <mergeCell ref="A2:B2"/>
    <mergeCell ref="C10:F10"/>
    <mergeCell ref="A11:G11"/>
    <mergeCell ref="A12:G12"/>
    <mergeCell ref="A13:G13"/>
    <mergeCell ref="A14:G14"/>
    <mergeCell ref="G3:G8"/>
    <mergeCell ref="I6:I8"/>
  </mergeCells>
  <conditionalFormatting sqref="B7">
    <cfRule type="cellIs" dxfId="0" priority="1" stopIfTrue="1" operator="equal">
      <formula>0</formula>
    </cfRule>
  </conditionalFormatting>
  <conditionalFormatting sqref="A12">
    <cfRule type="cellIs" dxfId="0" priority="47" stopIfTrue="1" operator="equal">
      <formula>0</formula>
    </cfRule>
  </conditionalFormatting>
  <conditionalFormatting sqref="A13">
    <cfRule type="cellIs" dxfId="0" priority="46" stopIfTrue="1" operator="equal">
      <formula>0</formula>
    </cfRule>
  </conditionalFormatting>
  <conditionalFormatting sqref="A1:A9 B3:B6 C2:H2 J5:IP9 I1:IP4 B8:B9 A10:B10 I10:IP11">
    <cfRule type="cellIs" dxfId="0" priority="44" stopIfTrue="1" operator="equal">
      <formula>0</formula>
    </cfRule>
  </conditionalFormatting>
  <conditionalFormatting sqref="A11 I13:IP65523 A14 A15:H65524">
    <cfRule type="cellIs" dxfId="0" priority="48" stopIfTrue="1" operator="equal">
      <formula>0</formula>
    </cfRule>
  </conditionalFormatting>
  <printOptions horizontalCentered="1"/>
  <pageMargins left="0.393055555555556" right="0.393055555555556" top="0.944444444444444" bottom="0.826388888888889" header="0.66875" footer="0.747916666666667"/>
  <pageSetup paperSize="9" scale="8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封面</vt:lpstr>
      <vt:lpstr>报价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</cp:lastModifiedBy>
  <cp:revision>1</cp:revision>
  <dcterms:created xsi:type="dcterms:W3CDTF">2017-05-22T08:49:00Z</dcterms:created>
  <cp:lastPrinted>2020-07-09T08:15:00Z</cp:lastPrinted>
  <dcterms:modified xsi:type="dcterms:W3CDTF">2022-06-21T02:39:34Z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D15742E6A8D843F4B1BF95FA7BE0A9BE</vt:lpwstr>
  </property>
  <property fmtid="{D5CDD505-2E9C-101B-9397-08002B2CF9AE}" pid="4" name="KSOReadingLayout">
    <vt:bool>true</vt:bool>
  </property>
</Properties>
</file>